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Niños\Desktop\Nueva carpeta\"/>
    </mc:Choice>
  </mc:AlternateContent>
  <xr:revisionPtr revIDLastSave="0" documentId="13_ncr:1_{0AA8822F-083A-4772-83A5-264D9212BED8}" xr6:coauthVersionLast="40" xr6:coauthVersionMax="40" xr10:uidLastSave="{00000000-0000-0000-0000-000000000000}"/>
  <bookViews>
    <workbookView xWindow="32760" yWindow="32760" windowWidth="20490" windowHeight="7545" xr2:uid="{00000000-000D-0000-FFFF-FFFF00000000}"/>
  </bookViews>
  <sheets>
    <sheet name="DECLARATORIA" sheetId="2" r:id="rId1"/>
    <sheet name="GENERAL" sheetId="8" r:id="rId2"/>
    <sheet name="ENE" sheetId="9" r:id="rId3"/>
    <sheet name="FEB" sheetId="31" r:id="rId4"/>
    <sheet name="MAR" sheetId="22" r:id="rId5"/>
    <sheet name="ABR" sheetId="30" r:id="rId6"/>
    <sheet name="MAY" sheetId="29" r:id="rId7"/>
    <sheet name="JUN" sheetId="25" r:id="rId8"/>
    <sheet name="JUL" sheetId="27" r:id="rId9"/>
    <sheet name="AGO" sheetId="28" r:id="rId10"/>
    <sheet name="SEP" sheetId="26" r:id="rId11"/>
    <sheet name="OCT" sheetId="24" r:id="rId12"/>
    <sheet name="NOV" sheetId="23" r:id="rId13"/>
    <sheet name="DIC" sheetId="21" r:id="rId14"/>
    <sheet name="Hoja1" sheetId="7" r:id="rId15"/>
  </sheets>
  <calcPr calcId="181029"/>
</workbook>
</file>

<file path=xl/calcChain.xml><?xml version="1.0" encoding="utf-8"?>
<calcChain xmlns="http://schemas.openxmlformats.org/spreadsheetml/2006/main">
  <c r="G47" i="2" l="1"/>
  <c r="H46" i="2"/>
  <c r="C47" i="2"/>
  <c r="D46" i="2"/>
  <c r="F30" i="2"/>
  <c r="F28" i="2"/>
  <c r="M15" i="31"/>
  <c r="Q75" i="31"/>
  <c r="M15" i="30"/>
  <c r="Q21" i="30"/>
  <c r="M15" i="29"/>
  <c r="M15" i="28"/>
  <c r="Q29" i="28" s="1"/>
  <c r="M15" i="27"/>
  <c r="Q17" i="27" s="1"/>
  <c r="M15" i="26"/>
  <c r="Q75" i="26"/>
  <c r="M15" i="25"/>
  <c r="Q75" i="25"/>
  <c r="M15" i="24"/>
  <c r="Q75" i="24"/>
  <c r="M15" i="23"/>
  <c r="Q75" i="23"/>
  <c r="M15" i="22"/>
  <c r="Q75" i="22"/>
  <c r="M15" i="21"/>
  <c r="Q75" i="21"/>
  <c r="M15" i="9"/>
  <c r="Q63" i="9"/>
  <c r="Q15" i="9"/>
  <c r="G23" i="2"/>
  <c r="G20" i="2"/>
  <c r="F7" i="2"/>
  <c r="F9" i="2"/>
  <c r="F12" i="2"/>
  <c r="F14" i="2"/>
  <c r="F16" i="2"/>
  <c r="F5" i="2"/>
  <c r="Q17" i="31"/>
  <c r="Q25" i="31"/>
  <c r="Q33" i="31"/>
  <c r="Q41" i="31"/>
  <c r="Q49" i="31"/>
  <c r="Q57" i="31"/>
  <c r="Q65" i="31"/>
  <c r="Q73" i="31"/>
  <c r="Q15" i="31"/>
  <c r="Q23" i="31"/>
  <c r="Q31" i="31"/>
  <c r="Q39" i="31"/>
  <c r="Q47" i="31"/>
  <c r="Q55" i="31"/>
  <c r="Q63" i="31"/>
  <c r="Q71" i="31"/>
  <c r="Q29" i="30"/>
  <c r="Q45" i="30"/>
  <c r="Q61" i="30"/>
  <c r="Q77" i="30"/>
  <c r="Q27" i="30"/>
  <c r="Q43" i="30"/>
  <c r="Q59" i="30"/>
  <c r="Q25" i="29"/>
  <c r="Q41" i="29"/>
  <c r="Q57" i="29"/>
  <c r="Q73" i="29"/>
  <c r="Q23" i="29"/>
  <c r="Q39" i="29"/>
  <c r="Q55" i="29"/>
  <c r="Q71" i="29"/>
  <c r="Q37" i="28"/>
  <c r="Q69" i="28"/>
  <c r="Q35" i="28"/>
  <c r="Q67" i="28"/>
  <c r="Q33" i="27"/>
  <c r="Q65" i="27"/>
  <c r="Q23" i="27"/>
  <c r="Q39" i="27"/>
  <c r="Q55" i="27"/>
  <c r="Q71" i="27"/>
  <c r="Q21" i="26"/>
  <c r="Q29" i="26"/>
  <c r="Q37" i="26"/>
  <c r="Q45" i="26"/>
  <c r="Q53" i="26"/>
  <c r="Q61" i="26"/>
  <c r="Q69" i="26"/>
  <c r="Q77" i="26"/>
  <c r="Q19" i="26"/>
  <c r="Q27" i="26"/>
  <c r="Q35" i="26"/>
  <c r="Q43" i="26"/>
  <c r="Q51" i="26"/>
  <c r="Q59" i="26"/>
  <c r="Q67" i="26"/>
  <c r="Q17" i="25"/>
  <c r="Q25" i="25"/>
  <c r="Q33" i="25"/>
  <c r="Q41" i="25"/>
  <c r="Q49" i="25"/>
  <c r="Q57" i="25"/>
  <c r="Q65" i="25"/>
  <c r="Q73" i="25"/>
  <c r="Q15" i="25"/>
  <c r="Q23" i="25"/>
  <c r="Q31" i="25"/>
  <c r="Q39" i="25"/>
  <c r="Q47" i="25"/>
  <c r="Q55" i="25"/>
  <c r="Q63" i="25"/>
  <c r="Q71" i="25"/>
  <c r="Q17" i="24"/>
  <c r="Q79" i="24" s="1"/>
  <c r="Q25" i="24"/>
  <c r="Q33" i="24"/>
  <c r="Q41" i="24"/>
  <c r="Q49" i="24"/>
  <c r="Q57" i="24"/>
  <c r="Q65" i="24"/>
  <c r="Q73" i="24"/>
  <c r="Q15" i="24"/>
  <c r="Q23" i="24"/>
  <c r="Q31" i="24"/>
  <c r="Q39" i="24"/>
  <c r="Q47" i="24"/>
  <c r="Q55" i="24"/>
  <c r="Q63" i="24"/>
  <c r="Q71" i="24"/>
  <c r="Q17" i="23"/>
  <c r="Q79" i="23" s="1"/>
  <c r="Q25" i="23"/>
  <c r="Q33" i="23"/>
  <c r="Q41" i="23"/>
  <c r="Q49" i="23"/>
  <c r="Q57" i="23"/>
  <c r="Q65" i="23"/>
  <c r="Q73" i="23"/>
  <c r="Q15" i="23"/>
  <c r="Q23" i="23"/>
  <c r="Q31" i="23"/>
  <c r="Q39" i="23"/>
  <c r="Q47" i="23"/>
  <c r="Q55" i="23"/>
  <c r="Q63" i="23"/>
  <c r="Q71" i="23"/>
  <c r="Q21" i="22"/>
  <c r="Q29" i="22"/>
  <c r="Q37" i="22"/>
  <c r="Q45" i="22"/>
  <c r="Q53" i="22"/>
  <c r="Q61" i="22"/>
  <c r="Q69" i="22"/>
  <c r="Q77" i="22"/>
  <c r="Q19" i="22"/>
  <c r="Q27" i="22"/>
  <c r="Q35" i="22"/>
  <c r="Q43" i="22"/>
  <c r="Q51" i="22"/>
  <c r="Q59" i="22"/>
  <c r="Q67" i="22"/>
  <c r="Q17" i="21"/>
  <c r="Q25" i="21"/>
  <c r="Q33" i="21"/>
  <c r="Q41" i="21"/>
  <c r="Q49" i="21"/>
  <c r="Q57" i="21"/>
  <c r="Q65" i="21"/>
  <c r="Q73" i="21"/>
  <c r="Q15" i="21"/>
  <c r="F35" i="2"/>
  <c r="Q23" i="21"/>
  <c r="Q31" i="21"/>
  <c r="Q39" i="21"/>
  <c r="Q47" i="21"/>
  <c r="Q55" i="21"/>
  <c r="Q63" i="21"/>
  <c r="Q71" i="21"/>
  <c r="Q19" i="9"/>
  <c r="Q35" i="9"/>
  <c r="Q51" i="9"/>
  <c r="Q67" i="9"/>
  <c r="Q17" i="9"/>
  <c r="Q25" i="9"/>
  <c r="Q33" i="9"/>
  <c r="Q41" i="9"/>
  <c r="Q49" i="9"/>
  <c r="Q57" i="9"/>
  <c r="Q65" i="9"/>
  <c r="Q73" i="9"/>
  <c r="Q39" i="9"/>
  <c r="Q71" i="9"/>
  <c r="Q69" i="9"/>
  <c r="Q61" i="9"/>
  <c r="Q53" i="9"/>
  <c r="Q45" i="9"/>
  <c r="Q37" i="9"/>
  <c r="Q29" i="9"/>
  <c r="Q21" i="9"/>
  <c r="Q75" i="9"/>
  <c r="Q59" i="9"/>
  <c r="Q43" i="9"/>
  <c r="Q27" i="9"/>
  <c r="Q71" i="22"/>
  <c r="Q63" i="22"/>
  <c r="Q55" i="22"/>
  <c r="Q47" i="22"/>
  <c r="Q39" i="22"/>
  <c r="Q31" i="22"/>
  <c r="Q23" i="22"/>
  <c r="Q15" i="22"/>
  <c r="Q73" i="22"/>
  <c r="Q65" i="22"/>
  <c r="Q57" i="22"/>
  <c r="Q49" i="22"/>
  <c r="Q41" i="22"/>
  <c r="Q33" i="22"/>
  <c r="Q25" i="22"/>
  <c r="Q17" i="22"/>
  <c r="Q79" i="22" s="1"/>
  <c r="Q67" i="24"/>
  <c r="Q59" i="24"/>
  <c r="Q51" i="24"/>
  <c r="Q43" i="24"/>
  <c r="Q35" i="24"/>
  <c r="Q27" i="24"/>
  <c r="Q19" i="24"/>
  <c r="Q77" i="24"/>
  <c r="Q69" i="24"/>
  <c r="Q61" i="24"/>
  <c r="Q53" i="24"/>
  <c r="Q45" i="24"/>
  <c r="Q37" i="24"/>
  <c r="Q29" i="24"/>
  <c r="Q21" i="24"/>
  <c r="Q71" i="26"/>
  <c r="Q63" i="26"/>
  <c r="Q55" i="26"/>
  <c r="Q47" i="26"/>
  <c r="Q39" i="26"/>
  <c r="Q31" i="26"/>
  <c r="Q23" i="26"/>
  <c r="Q15" i="26"/>
  <c r="Q73" i="26"/>
  <c r="Q65" i="26"/>
  <c r="Q57" i="26"/>
  <c r="Q49" i="26"/>
  <c r="Q41" i="26"/>
  <c r="Q33" i="26"/>
  <c r="Q25" i="26"/>
  <c r="Q17" i="26"/>
  <c r="Q79" i="26"/>
  <c r="Q43" i="28"/>
  <c r="Q77" i="28"/>
  <c r="Q45" i="28"/>
  <c r="Q67" i="30"/>
  <c r="Q51" i="30"/>
  <c r="Q35" i="30"/>
  <c r="Q19" i="30"/>
  <c r="Q69" i="30"/>
  <c r="Q53" i="30"/>
  <c r="Q37" i="30"/>
  <c r="Q77" i="9"/>
  <c r="Q23" i="9"/>
  <c r="Q55" i="9"/>
  <c r="Q21" i="27"/>
  <c r="Q37" i="27"/>
  <c r="Q53" i="27"/>
  <c r="Q69" i="27"/>
  <c r="Q75" i="29"/>
  <c r="Q21" i="29"/>
  <c r="Q29" i="29"/>
  <c r="Q37" i="29"/>
  <c r="Q45" i="29"/>
  <c r="Q53" i="29"/>
  <c r="Q61" i="29"/>
  <c r="Q69" i="29"/>
  <c r="Q77" i="29"/>
  <c r="Q19" i="29"/>
  <c r="Q27" i="29"/>
  <c r="Q79" i="29" s="1"/>
  <c r="Q35" i="29"/>
  <c r="Q43" i="29"/>
  <c r="Q51" i="29"/>
  <c r="Q59" i="29"/>
  <c r="Q67" i="29"/>
  <c r="Q67" i="21"/>
  <c r="Q59" i="21"/>
  <c r="Q51" i="21"/>
  <c r="Q43" i="21"/>
  <c r="Q35" i="21"/>
  <c r="Q27" i="21"/>
  <c r="Q19" i="21"/>
  <c r="Q79" i="21" s="1"/>
  <c r="Q77" i="21"/>
  <c r="Q69" i="21"/>
  <c r="Q61" i="21"/>
  <c r="Q53" i="21"/>
  <c r="Q45" i="21"/>
  <c r="Q37" i="21"/>
  <c r="Q29" i="21"/>
  <c r="Q21" i="21"/>
  <c r="Q67" i="23"/>
  <c r="Q59" i="23"/>
  <c r="Q51" i="23"/>
  <c r="Q43" i="23"/>
  <c r="Q35" i="23"/>
  <c r="Q27" i="23"/>
  <c r="Q19" i="23"/>
  <c r="Q77" i="23"/>
  <c r="Q69" i="23"/>
  <c r="Q61" i="23"/>
  <c r="Q53" i="23"/>
  <c r="Q45" i="23"/>
  <c r="Q37" i="23"/>
  <c r="Q29" i="23"/>
  <c r="Q21" i="23"/>
  <c r="Q67" i="25"/>
  <c r="Q59" i="25"/>
  <c r="Q51" i="25"/>
  <c r="Q43" i="25"/>
  <c r="Q35" i="25"/>
  <c r="Q27" i="25"/>
  <c r="Q19" i="25"/>
  <c r="Q77" i="25"/>
  <c r="Q69" i="25"/>
  <c r="Q61" i="25"/>
  <c r="Q53" i="25"/>
  <c r="Q45" i="25"/>
  <c r="Q37" i="25"/>
  <c r="Q29" i="25"/>
  <c r="Q21" i="25"/>
  <c r="Q59" i="27"/>
  <c r="Q43" i="27"/>
  <c r="Q27" i="27"/>
  <c r="Q73" i="27"/>
  <c r="Q41" i="27"/>
  <c r="Q63" i="29"/>
  <c r="Q47" i="29"/>
  <c r="Q31" i="29"/>
  <c r="Q15" i="29"/>
  <c r="Q65" i="29"/>
  <c r="Q49" i="29"/>
  <c r="Q33" i="29"/>
  <c r="Q17" i="29"/>
  <c r="Q75" i="28"/>
  <c r="Q25" i="28"/>
  <c r="Q41" i="28"/>
  <c r="Q57" i="28"/>
  <c r="Q73" i="28"/>
  <c r="Q23" i="28"/>
  <c r="Q39" i="28"/>
  <c r="Q55" i="28"/>
  <c r="Q71" i="28"/>
  <c r="Q75" i="30"/>
  <c r="Q17" i="30"/>
  <c r="Q79" i="30" s="1"/>
  <c r="Q25" i="30"/>
  <c r="Q33" i="30"/>
  <c r="Q41" i="30"/>
  <c r="Q49" i="30"/>
  <c r="Q57" i="30"/>
  <c r="Q65" i="30"/>
  <c r="Q73" i="30"/>
  <c r="Q15" i="30"/>
  <c r="Q23" i="30"/>
  <c r="Q31" i="30"/>
  <c r="Q39" i="30"/>
  <c r="Q47" i="30"/>
  <c r="Q55" i="30"/>
  <c r="Q63" i="30"/>
  <c r="Q71" i="30"/>
  <c r="Q67" i="31"/>
  <c r="Q59" i="31"/>
  <c r="Q51" i="31"/>
  <c r="Q43" i="31"/>
  <c r="Q35" i="31"/>
  <c r="Q27" i="31"/>
  <c r="Q19" i="31"/>
  <c r="Q77" i="31"/>
  <c r="Q69" i="31"/>
  <c r="Q61" i="31"/>
  <c r="Q53" i="31"/>
  <c r="Q45" i="31"/>
  <c r="Q37" i="31"/>
  <c r="Q29" i="31"/>
  <c r="Q21" i="31"/>
  <c r="Q31" i="9"/>
  <c r="Q47" i="9"/>
  <c r="Q79" i="9"/>
  <c r="Q79" i="31"/>
  <c r="Q79" i="25"/>
  <c r="Q63" i="28" l="1"/>
  <c r="Q47" i="28"/>
  <c r="Q31" i="28"/>
  <c r="Q15" i="28"/>
  <c r="Q65" i="28"/>
  <c r="Q49" i="28"/>
  <c r="Q33" i="28"/>
  <c r="Q17" i="28"/>
  <c r="Q25" i="27"/>
  <c r="Q57" i="27"/>
  <c r="Q19" i="27"/>
  <c r="Q35" i="27"/>
  <c r="Q51" i="27"/>
  <c r="Q67" i="27"/>
  <c r="Q77" i="27"/>
  <c r="Q61" i="27"/>
  <c r="Q45" i="27"/>
  <c r="Q29" i="27"/>
  <c r="Q79" i="27" s="1"/>
  <c r="Q75" i="27"/>
  <c r="Q61" i="28"/>
  <c r="Q27" i="28"/>
  <c r="Q59" i="28"/>
  <c r="Q63" i="27"/>
  <c r="Q47" i="27"/>
  <c r="Q31" i="27"/>
  <c r="Q15" i="27"/>
  <c r="Q49" i="27"/>
  <c r="Q51" i="28"/>
  <c r="Q19" i="28"/>
  <c r="Q53" i="28"/>
  <c r="Q21" i="28"/>
  <c r="Q79" i="28" l="1"/>
  <c r="F34" i="2" s="1"/>
</calcChain>
</file>

<file path=xl/sharedStrings.xml><?xml version="1.0" encoding="utf-8"?>
<sst xmlns="http://schemas.openxmlformats.org/spreadsheetml/2006/main" count="529" uniqueCount="94">
  <si>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</si>
  <si>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</si>
  <si>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</si>
  <si>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</si>
  <si>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</si>
  <si>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</si>
  <si>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</si>
  <si>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</si>
  <si>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Este (X)</t>
  </si>
  <si>
    <t>Norte (Y)</t>
  </si>
  <si>
    <t>TIPO DE MEDICIÓN</t>
  </si>
  <si>
    <t>DIRECTA</t>
  </si>
  <si>
    <t>INDIRECTA</t>
  </si>
  <si>
    <t>PRECISIÓN (SEGÚN ESPECIFICACIONES TÉCNICAS)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</si>
  <si>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</si>
  <si>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</si>
  <si>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</si>
  <si>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</si>
  <si>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</si>
  <si>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</si>
  <si>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</si>
  <si>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</si>
  <si>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FORMATO DE REGISTRO DE MEDICIÓN DE AGUA PARA</t>
  </si>
  <si>
    <t>I. INFORMACIÓN GENERAL</t>
  </si>
  <si>
    <t xml:space="preserve">NOMBRE DEL USUARIO AUTORIZADO, SEGÚN RESOLUCIÓN: </t>
  </si>
  <si>
    <t>PERIODO MENSUAL EVALUADO (día/mes/año)</t>
  </si>
  <si>
    <t>II. REGISTRO DE DATOS</t>
  </si>
  <si>
    <t>MES DEL REGISTRO:</t>
  </si>
  <si>
    <t>No. LECTURA</t>
  </si>
  <si>
    <t>CAUDAL MEDIDO</t>
  </si>
  <si>
    <t>VOLUMEN DIARIO TOTALIZADO</t>
  </si>
  <si>
    <t>TOTAL DEL VOLÚMEN UTILIZADO/APROVECHADO MENSUAL</t>
  </si>
  <si>
    <t>(∑ Volúmenes diarios medidos)</t>
  </si>
  <si>
    <t>III. FIRMAS DE RESPONSABILIDAD</t>
  </si>
  <si>
    <t>CODIFICACIÓN: ARCA-FRMICA-RG-010-001</t>
  </si>
  <si>
    <t>USUARIOS DE USO/APROVECHAMIENTO PRODUCTIVO</t>
  </si>
  <si>
    <t>MEDICIÓN INDIRECTA</t>
  </si>
  <si>
    <t xml:space="preserve"> (CANAL ABIERTO)</t>
  </si>
  <si>
    <t>NÚMERO DE TRÁMITE ADMINISTRATIVO (CÓDIGO DE LA AUTORIZACIÓN</t>
  </si>
  <si>
    <r>
      <t xml:space="preserve">Nota: </t>
    </r>
    <r>
      <rPr>
        <sz val="7"/>
        <color indexed="8"/>
        <rFont val="Cambria"/>
        <family val="1"/>
      </rPr>
      <t xml:space="preserve">El presente formato de registro deberá ser llenado de manera individual, </t>
    </r>
    <r>
      <rPr>
        <b/>
        <u/>
        <sz val="7"/>
        <color indexed="8"/>
        <rFont val="Cambria"/>
        <family val="1"/>
      </rPr>
      <t>por cada sitio en el cual se realice la medición de flujo de manera indirecta</t>
    </r>
    <r>
      <rPr>
        <sz val="7"/>
        <color indexed="8"/>
        <rFont val="Cambria"/>
        <family val="1"/>
      </rPr>
      <t>.</t>
    </r>
  </si>
  <si>
    <t>COORDENADAS DEL SITIO DE MEDICIÓN INDIRECTA (WGS84 17S)</t>
  </si>
  <si>
    <t>Día de registro</t>
  </si>
  <si>
    <t>Hora de registro</t>
  </si>
  <si>
    <t>Nivel (Altura)</t>
  </si>
  <si>
    <t>Diferencia de presión</t>
  </si>
  <si>
    <t>Velocidad en la sección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</si>
  <si>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</si>
  <si>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</si>
  <si>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</si>
  <si>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</si>
  <si>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</si>
  <si>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</si>
  <si>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</si>
  <si>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</si>
  <si>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</si>
  <si>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</si>
  <si>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</si>
  <si>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</si>
  <si>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</si>
  <si>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</si>
  <si>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RONALD HOCHSTEIN</t>
  </si>
  <si>
    <t>Este (X):</t>
  </si>
  <si>
    <t>Norte (Y):</t>
  </si>
  <si>
    <t>X</t>
  </si>
  <si>
    <t>TIPO DE USO/APROVECHAMIENTO SEGÚN RESOLUCIÓN</t>
  </si>
  <si>
    <t>JUAN PEREZ</t>
  </si>
  <si>
    <t>DIGITAL</t>
  </si>
  <si>
    <t>Hasta:</t>
  </si>
  <si>
    <t xml:space="preserve">Desde:           </t>
  </si>
  <si>
    <t>01/01/2022</t>
  </si>
  <si>
    <t>cm</t>
  </si>
  <si>
    <t>m/s</t>
  </si>
  <si>
    <t>kg/cm2</t>
  </si>
  <si>
    <t>VARIABLE DE MEDICIÓN</t>
  </si>
  <si>
    <t>NIVEL (ALTURA)</t>
  </si>
  <si>
    <t>DIFERENCIA DE PRESIÓN</t>
  </si>
  <si>
    <t>VELOCIDAD EN LA SECCIÓN</t>
  </si>
  <si>
    <t>5 mm</t>
  </si>
  <si>
    <t>TIEMPO DE USO/APROVECHAMIENTO</t>
  </si>
  <si>
    <r>
      <t>COORDENADAS GEOGRÁFICAS DE</t>
    </r>
    <r>
      <rPr>
        <b/>
        <sz val="10"/>
        <color indexed="17"/>
        <rFont val="Times New Roman"/>
        <family val="1"/>
      </rPr>
      <t>L SITIO DE MEDICIÓN INDIRECTA (WGS84 17S)</t>
    </r>
  </si>
  <si>
    <t>DATOS DE LA MEDICIÓN INDIRECTA</t>
  </si>
  <si>
    <t>CAUDAL AUTORIZADO, SEGÚN RESOLUCIÓN:</t>
  </si>
  <si>
    <t>UNIDAD, SEGÚN RESOLUCIÓN: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</si>
  <si>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</si>
  <si>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</si>
  <si>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(dd/mm/aa)</t>
  </si>
  <si>
    <t>(hh:mm)</t>
  </si>
  <si>
    <t>horas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</si>
  <si>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</si>
  <si>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</si>
  <si>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</si>
  <si>
    <t>UNIDAD, SEGÚN RESOLUCIÓN</t>
  </si>
  <si>
    <t>JUNIO</t>
  </si>
  <si>
    <t>m³/s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</si>
</sst>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sz val="7"/>
      <color indexed="8"/>
      <name val="Cambria"/>
      <family val="1"/>
    </font>
    <font>
      <b/>
      <u/>
      <sz val="7"/>
      <color indexed="8"/>
      <name val="Cambria"/>
      <family val="1"/>
    </font>
    <font>
      <b/>
      <sz val="7"/>
      <name val="Cambria"/>
      <family val="1"/>
    </font>
    <font>
      <b/>
      <sz val="10"/>
      <color indexed="17"/>
      <name val="Times New Roman"/>
      <family val="1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7"/>
      <color rgb="FF000000"/>
      <name val="Cambria"/>
      <family val="1"/>
    </font>
    <font>
      <sz val="10"/>
      <color theme="1"/>
      <name val="Times New Roman"/>
      <family val="1"/>
    </font>
    <font>
      <b/>
      <sz val="7"/>
      <color rgb="FF000000"/>
      <name val="Cambria"/>
      <family val="1"/>
    </font>
    <font>
      <b/>
      <sz val="10"/>
      <color rgb="FFFF0000"/>
      <name val="Times New Roman"/>
      <family val="1"/>
    </font>
    <font>
      <b/>
      <sz val="7"/>
      <color rgb="FFFF0000"/>
      <name val="Cambria"/>
      <family val="1"/>
    </font>
    <font>
      <sz val="7"/>
      <color rgb="FF00B050"/>
      <name val="Cambria"/>
      <family val="1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rgb="FF000000"/>
      <name val="Cambria"/>
      <family val="1"/>
    </font>
    <font>
      <b/>
      <sz val="1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Times New Roman"/>
      <family val="1"/>
    </font>
    <font>
      <b/>
      <sz val="11"/>
      <color rgb="FF000000"/>
      <name val="Times New Roman"/>
      <family val="1"/>
    </font>
    <font>
      <b/>
      <sz val="7"/>
      <color rgb="FF00B050"/>
      <name val="Cambria"/>
      <family val="1"/>
    </font>
    <font>
      <b/>
      <u/>
      <sz val="7"/>
      <color rgb="FF000000"/>
      <name val="Cambria"/>
      <family val="1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2" borderId="15" applyNumberFormat="0" applyAlignment="0" applyProtection="0"/>
  </cellStyleXfs>
  <cellXfs count="192">
    <xf numFmtId="0" fontId="0" fillId="0" borderId="0" xfId="0"/>
    <xf numFmtId="0" fontId="9" fillId="0" borderId="1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49" fontId="8" fillId="2" borderId="16" xfId="1" applyNumberFormat="1" applyBorder="1" applyAlignment="1" applyProtection="1">
      <alignment vertical="center" wrapText="1"/>
      <protection locked="0"/>
    </xf>
    <xf numFmtId="14" fontId="8" fillId="2" borderId="17" xfId="1" applyNumberFormat="1" applyBorder="1" applyAlignment="1" applyProtection="1">
      <alignment vertical="center" wrapText="1"/>
      <protection locked="0"/>
    </xf>
    <xf numFmtId="0" fontId="8" fillId="2" borderId="16" xfId="1" applyBorder="1" applyAlignment="1" applyProtection="1">
      <alignment vertical="center" wrapText="1"/>
      <protection locked="0"/>
    </xf>
    <xf numFmtId="0" fontId="8" fillId="2" borderId="17" xfId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8" fillId="2" borderId="10" xfId="1" applyBorder="1" applyAlignment="1" applyProtection="1">
      <alignment horizontal="center" vertical="center"/>
      <protection locked="0"/>
    </xf>
    <xf numFmtId="0" fontId="8" fillId="2" borderId="10" xfId="1" applyBorder="1" applyAlignment="1" applyProtection="1">
      <alignment horizontal="left" vertical="center"/>
      <protection locked="0"/>
    </xf>
    <xf numFmtId="20" fontId="8" fillId="2" borderId="10" xfId="1" applyNumberFormat="1" applyBorder="1" applyAlignment="1" applyProtection="1">
      <alignment horizontal="center" vertical="center"/>
      <protection locked="0"/>
    </xf>
    <xf numFmtId="14" fontId="8" fillId="2" borderId="10" xfId="1" applyNumberForma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vertical="center"/>
    </xf>
    <xf numFmtId="0" fontId="8" fillId="2" borderId="0" xfId="1" applyBorder="1" applyAlignment="1" applyProtection="1">
      <alignment horizontal="center" vertical="center" wrapText="1"/>
      <protection locked="0"/>
    </xf>
    <xf numFmtId="14" fontId="8" fillId="2" borderId="8" xfId="1" applyNumberForma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8" fillId="2" borderId="18" xfId="1" applyBorder="1" applyAlignment="1" applyProtection="1">
      <alignment horizontal="center" vertical="center"/>
      <protection locked="0"/>
    </xf>
    <xf numFmtId="0" fontId="8" fillId="2" borderId="16" xfId="1" applyBorder="1" applyAlignment="1" applyProtection="1">
      <alignment horizontal="center" vertical="center"/>
      <protection locked="0"/>
    </xf>
    <xf numFmtId="0" fontId="8" fillId="2" borderId="17" xfId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8" fillId="2" borderId="15" xfId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34" zoomScaleNormal="100" workbookViewId="0">
      <selection activeCell="I26" sqref="I26"/>
    </sheetView>
  </sheetViews>
  <sheetFormatPr baseColWidth="10" defaultRowHeight="15" x14ac:dyDescent="0.25"/>
  <sheetData>
    <row r="1" spans="1:10" ht="15.75" thickBot="1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 x14ac:dyDescent="0.25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1"/>
    </row>
    <row r="3" spans="1:10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100"/>
    </row>
    <row r="4" spans="1:10" ht="15.75" thickBot="1" x14ac:dyDescent="0.3">
      <c r="A4" s="1"/>
      <c r="B4" s="12"/>
      <c r="C4" s="12"/>
      <c r="D4" s="12"/>
      <c r="E4" s="12"/>
      <c r="F4" s="12"/>
      <c r="G4" s="12"/>
      <c r="H4" s="12"/>
      <c r="I4" s="12"/>
      <c r="J4" s="3"/>
    </row>
    <row r="5" spans="1:10" ht="15.75" thickBot="1" x14ac:dyDescent="0.3">
      <c r="A5" s="120" t="s">
        <v>3</v>
      </c>
      <c r="B5" s="96"/>
      <c r="C5" s="96"/>
      <c r="D5" s="96"/>
      <c r="E5" s="121"/>
      <c r="F5" s="142">
        <f>+GENERAL!G11</f>
        <v>0</v>
      </c>
      <c r="G5" s="143"/>
      <c r="H5" s="143"/>
      <c r="I5" s="144"/>
      <c r="J5" s="3"/>
    </row>
    <row r="6" spans="1:10" ht="15.75" thickBot="1" x14ac:dyDescent="0.3">
      <c r="A6" s="1"/>
      <c r="B6" s="12"/>
      <c r="C6" s="12"/>
      <c r="D6" s="12"/>
      <c r="E6" s="12"/>
      <c r="F6" s="12"/>
      <c r="G6" s="12"/>
      <c r="H6" s="12"/>
      <c r="I6" s="12"/>
      <c r="J6" s="3"/>
    </row>
    <row r="7" spans="1:10" ht="15.75" thickBot="1" x14ac:dyDescent="0.3">
      <c r="A7" s="120" t="s">
        <v>4</v>
      </c>
      <c r="B7" s="96"/>
      <c r="C7" s="96"/>
      <c r="D7" s="96"/>
      <c r="E7" s="121"/>
      <c r="F7" s="125">
        <f>+GENERAL!G14</f>
        <v>0</v>
      </c>
      <c r="G7" s="126"/>
      <c r="H7" s="126"/>
      <c r="I7" s="127"/>
      <c r="J7" s="3"/>
    </row>
    <row r="8" spans="1:10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3"/>
    </row>
    <row r="9" spans="1:10" x14ac:dyDescent="0.25">
      <c r="A9" s="134" t="s">
        <v>5</v>
      </c>
      <c r="B9" s="97"/>
      <c r="C9" s="97"/>
      <c r="D9" s="97"/>
      <c r="E9" s="135"/>
      <c r="F9" s="111">
        <f>+GENERAL!G8</f>
        <v>0</v>
      </c>
      <c r="G9" s="112"/>
      <c r="H9" s="112"/>
      <c r="I9" s="113"/>
      <c r="J9" s="3"/>
    </row>
    <row r="10" spans="1:10" ht="15.75" thickBot="1" x14ac:dyDescent="0.3">
      <c r="A10" s="134"/>
      <c r="B10" s="97"/>
      <c r="C10" s="97"/>
      <c r="D10" s="97"/>
      <c r="E10" s="135"/>
      <c r="F10" s="116"/>
      <c r="G10" s="117"/>
      <c r="H10" s="117"/>
      <c r="I10" s="118"/>
      <c r="J10" s="3"/>
    </row>
    <row r="11" spans="1:10" ht="15.75" thickBot="1" x14ac:dyDescent="0.3">
      <c r="A11" s="1"/>
      <c r="B11" s="12"/>
      <c r="C11" s="12"/>
      <c r="D11" s="12"/>
      <c r="E11" s="12"/>
      <c r="F11" s="12"/>
      <c r="G11" s="12"/>
      <c r="H11" s="12"/>
      <c r="I11" s="12"/>
      <c r="J11" s="3"/>
    </row>
    <row r="12" spans="1:10" ht="15.75" thickBot="1" x14ac:dyDescent="0.3">
      <c r="A12" s="120" t="s">
        <v>6</v>
      </c>
      <c r="B12" s="96"/>
      <c r="C12" s="96"/>
      <c r="D12" s="96"/>
      <c r="E12" s="121"/>
      <c r="F12" s="125">
        <f>+GENERAL!G22</f>
        <v>0</v>
      </c>
      <c r="G12" s="126"/>
      <c r="H12" s="126"/>
      <c r="I12" s="127"/>
      <c r="J12" s="3"/>
    </row>
    <row r="13" spans="1:10" ht="15.75" thickBot="1" x14ac:dyDescent="0.3">
      <c r="A13" s="1"/>
      <c r="B13" s="14"/>
      <c r="C13" s="14"/>
      <c r="D13" s="14"/>
      <c r="E13" s="14"/>
      <c r="F13" s="12"/>
      <c r="G13" s="12"/>
      <c r="H13" s="12"/>
      <c r="I13" s="12"/>
      <c r="J13" s="3"/>
    </row>
    <row r="14" spans="1:10" ht="15.75" thickBot="1" x14ac:dyDescent="0.3">
      <c r="A14" s="120" t="s">
        <v>7</v>
      </c>
      <c r="B14" s="96"/>
      <c r="C14" s="96"/>
      <c r="D14" s="96"/>
      <c r="E14" s="121"/>
      <c r="F14" s="131">
        <f>+GENERAL!G17</f>
        <v>0</v>
      </c>
      <c r="G14" s="132"/>
      <c r="H14" s="132"/>
      <c r="I14" s="133"/>
      <c r="J14" s="3"/>
    </row>
    <row r="15" spans="1:10" ht="15.75" thickBot="1" x14ac:dyDescent="0.3">
      <c r="A15" s="45"/>
      <c r="B15" s="46"/>
      <c r="C15" s="46"/>
      <c r="D15" s="46"/>
      <c r="E15" s="46"/>
      <c r="F15" s="52"/>
      <c r="G15" s="52"/>
      <c r="H15" s="52"/>
      <c r="I15" s="52"/>
      <c r="J15" s="53"/>
    </row>
    <row r="16" spans="1:10" ht="15.75" thickBot="1" x14ac:dyDescent="0.3">
      <c r="A16" s="120" t="s">
        <v>91</v>
      </c>
      <c r="B16" s="96"/>
      <c r="C16" s="96"/>
      <c r="D16" s="96"/>
      <c r="E16" s="121"/>
      <c r="F16" s="131" t="str">
        <f>+GENERAL!G19</f>
        <v>m³/s</v>
      </c>
      <c r="G16" s="132"/>
      <c r="H16" s="132"/>
      <c r="I16" s="133"/>
      <c r="J16" s="53"/>
    </row>
    <row r="17" spans="1:10" x14ac:dyDescent="0.25">
      <c r="A17" s="1"/>
      <c r="B17" s="96"/>
      <c r="C17" s="96"/>
      <c r="D17" s="96"/>
      <c r="E17" s="96"/>
      <c r="F17" s="12"/>
      <c r="G17" s="12"/>
      <c r="H17" s="12"/>
      <c r="I17" s="12"/>
      <c r="J17" s="3"/>
    </row>
    <row r="18" spans="1:10" x14ac:dyDescent="0.25">
      <c r="A18" s="98" t="s">
        <v>80</v>
      </c>
      <c r="B18" s="99"/>
      <c r="C18" s="99"/>
      <c r="D18" s="99"/>
      <c r="E18" s="99"/>
      <c r="F18" s="99"/>
      <c r="G18" s="99"/>
      <c r="H18" s="99"/>
      <c r="I18" s="99"/>
      <c r="J18" s="100"/>
    </row>
    <row r="19" spans="1:10" ht="15.75" thickBot="1" x14ac:dyDescent="0.3">
      <c r="A19" s="1"/>
      <c r="B19" s="12"/>
      <c r="C19" s="12"/>
      <c r="D19" s="12"/>
      <c r="E19" s="12"/>
      <c r="F19" s="12"/>
      <c r="G19" s="12"/>
      <c r="H19" s="12"/>
      <c r="I19" s="12"/>
      <c r="J19" s="3"/>
    </row>
    <row r="20" spans="1:10" x14ac:dyDescent="0.25">
      <c r="A20" s="134" t="s">
        <v>79</v>
      </c>
      <c r="B20" s="97"/>
      <c r="C20" s="97"/>
      <c r="D20" s="97"/>
      <c r="E20" s="97"/>
      <c r="F20" s="121" t="s">
        <v>8</v>
      </c>
      <c r="G20" s="111">
        <f>+GENERAL!H29</f>
        <v>778313</v>
      </c>
      <c r="H20" s="112"/>
      <c r="I20" s="113"/>
      <c r="J20" s="3"/>
    </row>
    <row r="21" spans="1:10" ht="15.75" thickBot="1" x14ac:dyDescent="0.3">
      <c r="A21" s="134"/>
      <c r="B21" s="97"/>
      <c r="C21" s="97"/>
      <c r="D21" s="97"/>
      <c r="E21" s="97"/>
      <c r="F21" s="121"/>
      <c r="G21" s="116"/>
      <c r="H21" s="117"/>
      <c r="I21" s="118"/>
      <c r="J21" s="3"/>
    </row>
    <row r="22" spans="1:10" ht="15.75" thickBot="1" x14ac:dyDescent="0.3">
      <c r="A22" s="134"/>
      <c r="B22" s="97"/>
      <c r="C22" s="97"/>
      <c r="D22" s="97"/>
      <c r="E22" s="97"/>
      <c r="F22" s="12"/>
      <c r="G22" s="12"/>
      <c r="H22" s="12"/>
      <c r="I22" s="12"/>
      <c r="J22" s="3"/>
    </row>
    <row r="23" spans="1:10" x14ac:dyDescent="0.25">
      <c r="A23" s="134"/>
      <c r="B23" s="97"/>
      <c r="C23" s="97"/>
      <c r="D23" s="97"/>
      <c r="E23" s="97"/>
      <c r="F23" s="121" t="s">
        <v>9</v>
      </c>
      <c r="G23" s="111">
        <f>+GENERAL!N29</f>
        <v>9580392</v>
      </c>
      <c r="H23" s="112"/>
      <c r="I23" s="113"/>
      <c r="J23" s="3"/>
    </row>
    <row r="24" spans="1:10" ht="15.75" thickBot="1" x14ac:dyDescent="0.3">
      <c r="A24" s="134"/>
      <c r="B24" s="97"/>
      <c r="C24" s="97"/>
      <c r="D24" s="97"/>
      <c r="E24" s="97"/>
      <c r="F24" s="121"/>
      <c r="G24" s="116"/>
      <c r="H24" s="117"/>
      <c r="I24" s="118"/>
      <c r="J24" s="3"/>
    </row>
    <row r="25" spans="1:10" ht="15.75" thickBot="1" x14ac:dyDescent="0.3">
      <c r="A25" s="1"/>
      <c r="B25" s="12"/>
      <c r="C25" s="12"/>
      <c r="D25" s="12"/>
      <c r="E25" s="12"/>
      <c r="F25" s="2"/>
      <c r="G25" s="2"/>
      <c r="H25" s="2"/>
      <c r="I25" s="2"/>
      <c r="J25" s="3"/>
    </row>
    <row r="26" spans="1:10" ht="15.75" thickBot="1" x14ac:dyDescent="0.3">
      <c r="A26" s="120" t="s">
        <v>10</v>
      </c>
      <c r="B26" s="96"/>
      <c r="C26" s="96"/>
      <c r="D26" s="96"/>
      <c r="E26" s="121"/>
      <c r="F26" s="5" t="s">
        <v>11</v>
      </c>
      <c r="G26" s="6"/>
      <c r="H26" s="6" t="s">
        <v>12</v>
      </c>
      <c r="I26" s="36" t="s">
        <v>63</v>
      </c>
      <c r="J26" s="3"/>
    </row>
    <row r="27" spans="1:10" ht="15.75" thickBot="1" x14ac:dyDescent="0.3">
      <c r="A27" s="1"/>
      <c r="B27" s="96"/>
      <c r="C27" s="96"/>
      <c r="D27" s="96"/>
      <c r="E27" s="96"/>
      <c r="F27" s="12"/>
      <c r="G27" s="12"/>
      <c r="H27" s="12"/>
      <c r="I27" s="12"/>
      <c r="J27" s="3"/>
    </row>
    <row r="28" spans="1:10" ht="15.75" thickBot="1" x14ac:dyDescent="0.3">
      <c r="A28" s="128" t="s">
        <v>73</v>
      </c>
      <c r="B28" s="129"/>
      <c r="C28" s="129"/>
      <c r="D28" s="129"/>
      <c r="E28" s="130"/>
      <c r="F28" s="125" t="str">
        <f>+DIC!G10</f>
        <v>NIVEL (ALTURA)</v>
      </c>
      <c r="G28" s="126"/>
      <c r="H28" s="126"/>
      <c r="I28" s="127"/>
      <c r="J28" s="3"/>
    </row>
    <row r="29" spans="1:10" ht="15.75" thickBot="1" x14ac:dyDescent="0.3">
      <c r="A29" s="1"/>
      <c r="B29" s="12"/>
      <c r="C29" s="12"/>
      <c r="D29" s="12"/>
      <c r="E29" s="12"/>
      <c r="F29" s="12"/>
      <c r="G29" s="12"/>
      <c r="H29" s="12"/>
      <c r="I29" s="12"/>
      <c r="J29" s="3"/>
    </row>
    <row r="30" spans="1:10" ht="15.75" thickBot="1" x14ac:dyDescent="0.3">
      <c r="A30" s="120" t="s">
        <v>13</v>
      </c>
      <c r="B30" s="96"/>
      <c r="C30" s="96"/>
      <c r="D30" s="96"/>
      <c r="E30" s="121"/>
      <c r="F30" s="125" t="str">
        <f>+DIC!G12</f>
        <v>5 mm</v>
      </c>
      <c r="G30" s="126"/>
      <c r="H30" s="126"/>
      <c r="I30" s="127"/>
      <c r="J30" s="3"/>
    </row>
    <row r="31" spans="1:10" x14ac:dyDescent="0.25">
      <c r="A31" s="1"/>
      <c r="B31" s="12"/>
      <c r="C31" s="12"/>
      <c r="D31" s="12"/>
      <c r="E31" s="12"/>
      <c r="F31" s="12"/>
      <c r="G31" s="12"/>
      <c r="H31" s="12"/>
      <c r="I31" s="12"/>
      <c r="J31" s="3"/>
    </row>
    <row r="32" spans="1:10" x14ac:dyDescent="0.25">
      <c r="A32" s="98" t="s">
        <v>14</v>
      </c>
      <c r="B32" s="99"/>
      <c r="C32" s="99"/>
      <c r="D32" s="99"/>
      <c r="E32" s="99"/>
      <c r="F32" s="99"/>
      <c r="G32" s="99"/>
      <c r="H32" s="99"/>
      <c r="I32" s="99"/>
      <c r="J32" s="100"/>
    </row>
    <row r="33" spans="1:10" ht="15.75" thickBot="1" x14ac:dyDescent="0.3">
      <c r="A33" s="1"/>
      <c r="B33" s="2"/>
      <c r="C33" s="2"/>
      <c r="D33" s="2"/>
      <c r="E33" s="2"/>
      <c r="F33" s="12"/>
      <c r="G33" s="12"/>
      <c r="H33" s="12"/>
      <c r="I33" s="12"/>
      <c r="J33" s="3"/>
    </row>
    <row r="34" spans="1:10" ht="15.75" thickBot="1" x14ac:dyDescent="0.3">
      <c r="A34" s="7"/>
      <c r="B34" s="101" t="s">
        <v>15</v>
      </c>
      <c r="C34" s="102"/>
      <c r="D34" s="102"/>
      <c r="E34" s="103"/>
      <c r="F34" s="104">
        <f>+ENE!Q79+FEB!Q79+MAR!Q79+ABR!Q79+MAY!Q79+JUN!Q79+JUL!Q79+AGO!Q79+SEP!Q79+OCT!Q79+NOV!Q79+DIC!Q79</f>
        <v>172800</v>
      </c>
      <c r="G34" s="105"/>
      <c r="H34" s="105"/>
      <c r="I34" s="106"/>
      <c r="J34" s="3"/>
    </row>
    <row r="35" spans="1:10" x14ac:dyDescent="0.25">
      <c r="A35" s="107"/>
      <c r="B35" s="108"/>
      <c r="C35" s="109"/>
      <c r="D35" s="109"/>
      <c r="E35" s="110"/>
      <c r="F35" s="111" t="str">
        <f>+DIC!Q15</f>
        <v>m³</v>
      </c>
      <c r="G35" s="112"/>
      <c r="H35" s="112"/>
      <c r="I35" s="113"/>
      <c r="J35" s="119"/>
    </row>
    <row r="36" spans="1:10" x14ac:dyDescent="0.25">
      <c r="A36" s="107"/>
      <c r="B36" s="120" t="s">
        <v>16</v>
      </c>
      <c r="C36" s="96"/>
      <c r="D36" s="96"/>
      <c r="E36" s="121"/>
      <c r="F36" s="114"/>
      <c r="G36" s="92"/>
      <c r="H36" s="92"/>
      <c r="I36" s="115"/>
      <c r="J36" s="119"/>
    </row>
    <row r="37" spans="1:10" ht="15.75" thickBot="1" x14ac:dyDescent="0.3">
      <c r="A37" s="107"/>
      <c r="B37" s="122"/>
      <c r="C37" s="123"/>
      <c r="D37" s="123"/>
      <c r="E37" s="124"/>
      <c r="F37" s="116"/>
      <c r="G37" s="117"/>
      <c r="H37" s="117"/>
      <c r="I37" s="118"/>
      <c r="J37" s="119"/>
    </row>
    <row r="38" spans="1:10" x14ac:dyDescent="0.25">
      <c r="A38" s="1"/>
      <c r="B38" s="12"/>
      <c r="C38" s="12"/>
      <c r="D38" s="12"/>
      <c r="E38" s="12"/>
      <c r="F38" s="12"/>
      <c r="G38" s="12"/>
      <c r="H38" s="12"/>
      <c r="I38" s="12"/>
      <c r="J38" s="3"/>
    </row>
    <row r="39" spans="1:10" x14ac:dyDescent="0.25">
      <c r="A39" s="93" t="s">
        <v>17</v>
      </c>
      <c r="B39" s="94"/>
      <c r="C39" s="94"/>
      <c r="D39" s="94"/>
      <c r="E39" s="94"/>
      <c r="F39" s="94"/>
      <c r="G39" s="94"/>
      <c r="H39" s="94"/>
      <c r="I39" s="94"/>
      <c r="J39" s="95"/>
    </row>
    <row r="40" spans="1:10" x14ac:dyDescent="0.25">
      <c r="A40" s="1"/>
      <c r="B40" s="12"/>
      <c r="C40" s="12"/>
      <c r="D40" s="12"/>
      <c r="E40" s="12"/>
      <c r="F40" s="12"/>
      <c r="G40" s="12"/>
      <c r="H40" s="12"/>
      <c r="I40" s="12"/>
      <c r="J40" s="3"/>
    </row>
    <row r="41" spans="1:10" x14ac:dyDescent="0.25">
      <c r="A41" s="1"/>
      <c r="B41" s="96" t="s">
        <v>18</v>
      </c>
      <c r="C41" s="96"/>
      <c r="D41" s="96"/>
      <c r="E41" s="15"/>
      <c r="F41" s="97" t="s">
        <v>19</v>
      </c>
      <c r="G41" s="97"/>
      <c r="H41" s="97"/>
      <c r="I41" s="97"/>
      <c r="J41" s="9"/>
    </row>
    <row r="42" spans="1:10" x14ac:dyDescent="0.25">
      <c r="A42" s="1"/>
      <c r="B42" s="96"/>
      <c r="C42" s="96"/>
      <c r="D42" s="96"/>
      <c r="E42" s="12"/>
      <c r="F42" s="97"/>
      <c r="G42" s="97"/>
      <c r="H42" s="97"/>
      <c r="I42" s="97"/>
      <c r="J42" s="3"/>
    </row>
    <row r="43" spans="1:10" x14ac:dyDescent="0.25">
      <c r="A43" s="1"/>
      <c r="B43" s="12"/>
      <c r="C43" s="12"/>
      <c r="D43" s="12"/>
      <c r="E43" s="12"/>
      <c r="F43" s="12"/>
      <c r="G43" s="12"/>
      <c r="H43" s="12"/>
      <c r="I43" s="12"/>
      <c r="J43" s="3"/>
    </row>
    <row r="44" spans="1:10" ht="15.75" thickBot="1" x14ac:dyDescent="0.3">
      <c r="A44" s="1"/>
      <c r="B44" s="2"/>
      <c r="C44" s="2"/>
      <c r="D44" s="2"/>
      <c r="E44" s="12"/>
      <c r="F44" s="2"/>
      <c r="G44" s="2"/>
      <c r="H44" s="2"/>
      <c r="I44" s="2"/>
      <c r="J44" s="3"/>
    </row>
    <row r="45" spans="1:10" x14ac:dyDescent="0.25">
      <c r="A45" s="1"/>
      <c r="B45" s="12"/>
      <c r="C45" s="12"/>
      <c r="D45" s="12"/>
      <c r="E45" s="12"/>
      <c r="F45" s="12"/>
      <c r="G45" s="12"/>
      <c r="H45" s="12"/>
      <c r="I45" s="12"/>
      <c r="J45" s="3"/>
    </row>
    <row r="46" spans="1:10" x14ac:dyDescent="0.25">
      <c r="A46" s="1"/>
      <c r="B46" s="35" t="s">
        <v>20</v>
      </c>
      <c r="C46" s="35"/>
      <c r="D46" s="92" t="str">
        <f>+DIC!D88</f>
        <v>RONALD HOCHSTEIN</v>
      </c>
      <c r="E46" s="92"/>
      <c r="F46" s="35" t="s">
        <v>20</v>
      </c>
      <c r="G46" s="35"/>
      <c r="H46" s="92" t="str">
        <f>+DIC!N88</f>
        <v>JUAN PEREZ</v>
      </c>
      <c r="I46" s="92"/>
      <c r="J46" s="9"/>
    </row>
    <row r="47" spans="1:10" ht="15.75" thickBot="1" x14ac:dyDescent="0.3">
      <c r="A47" s="4"/>
      <c r="B47" s="10" t="s">
        <v>21</v>
      </c>
      <c r="C47" s="33">
        <f>+DIC!C90</f>
        <v>1234567891</v>
      </c>
      <c r="D47" s="10"/>
      <c r="E47" s="10"/>
      <c r="F47" s="10" t="s">
        <v>21</v>
      </c>
      <c r="G47" s="33">
        <f>+DIC!M90</f>
        <v>1234567891</v>
      </c>
      <c r="H47" s="10"/>
      <c r="I47" s="10"/>
      <c r="J47" s="11"/>
    </row>
  </sheetData>
  <sheetProtection password="F536" sheet="1"/>
  <mergeCells count="42">
    <mergeCell ref="A1:J1"/>
    <mergeCell ref="A2:J2"/>
    <mergeCell ref="A3:J3"/>
    <mergeCell ref="A7:E7"/>
    <mergeCell ref="F7:I7"/>
    <mergeCell ref="A5:E5"/>
    <mergeCell ref="F5:I5"/>
    <mergeCell ref="F9:I10"/>
    <mergeCell ref="A26:E26"/>
    <mergeCell ref="A20:E24"/>
    <mergeCell ref="F20:F21"/>
    <mergeCell ref="A9:E10"/>
    <mergeCell ref="A18:J18"/>
    <mergeCell ref="A16:E16"/>
    <mergeCell ref="F16:I16"/>
    <mergeCell ref="A12:E12"/>
    <mergeCell ref="F12:I12"/>
    <mergeCell ref="A14:E14"/>
    <mergeCell ref="F14:I14"/>
    <mergeCell ref="B17:E17"/>
    <mergeCell ref="A30:E30"/>
    <mergeCell ref="F30:I30"/>
    <mergeCell ref="G20:I21"/>
    <mergeCell ref="F23:F24"/>
    <mergeCell ref="G23:I24"/>
    <mergeCell ref="B27:E27"/>
    <mergeCell ref="A28:E28"/>
    <mergeCell ref="F28:I28"/>
    <mergeCell ref="A32:J32"/>
    <mergeCell ref="B34:E34"/>
    <mergeCell ref="F34:I34"/>
    <mergeCell ref="A35:A37"/>
    <mergeCell ref="B35:E35"/>
    <mergeCell ref="F35:I37"/>
    <mergeCell ref="J35:J37"/>
    <mergeCell ref="B36:E36"/>
    <mergeCell ref="B37:E37"/>
    <mergeCell ref="D46:E46"/>
    <mergeCell ref="H46:I46"/>
    <mergeCell ref="A39:J39"/>
    <mergeCell ref="B41:D42"/>
    <mergeCell ref="F41:I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91"/>
  <sheetViews>
    <sheetView topLeftCell="A4"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53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m5pwln1lN2kv0PiuDURztPxZw7/FgjdSq1dUb64Qz7V7oRIdx9EwUWXeJ1XfoL8gIalpzMeMNCMbS0VH1ZHBTw==" saltValue="eQjSDtGvjMj2lFEHUloKJg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3451AF-876D-480B-905B-E0296ABA8441}">
          <x14:formula1>
            <xm:f>Hoja1!$F$1:$F$3</xm:f>
          </x14:formula1>
          <xm:sqref>G10:M10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54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u+IBdwMbZdZMqfYLXlMWa7F5cXPCB6huImK0whWWg/WJqCrNkYgyWHukKYBrItcEqcLMYd9PhbogZvnw+QU2/A==" saltValue="0Zx8kuZr+WvNOcntQlnO3A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EB6803-D82B-4508-A16C-377E7D9EBE5D}">
          <x14:formula1>
            <xm:f>Hoja1!$F$1:$F$3</xm:f>
          </x14:formula1>
          <xm:sqref>G10:M10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55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FHN0jv1O/yHOStDTkSVLH9KZH0lrB8jNpgjFcg/rgd5dfqQAhChd1TRGEFRc+2JzBlwSO4owVqpJ79U/WDtfeg==" saltValue="I/N6isquHSON0KI8c4gEaw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0AFAF-2E8F-4EFF-B7EC-AE15F403894F}">
          <x14:formula1>
            <xm:f>Hoja1!$F$1:$F$3</xm:f>
          </x14:formula1>
          <xm:sqref>G10:M10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56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3jmOH9rmeCI+lqb9/00vnlu9hW+KPvJNrkcHkck3ovijgtIjJIdj9kHkM7IeQZWdunUd0Raaersg5MYChAirPA==" saltValue="yRQTnU/BRFLOb/1ShThWwA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634EF5-C215-479A-BEDE-598ECED5BC82}">
          <x14:formula1>
            <xm:f>Hoja1!$F$1:$F$3</xm:f>
          </x14:formula1>
          <xm:sqref>G10:M10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91"/>
  <sheetViews>
    <sheetView topLeftCell="B1"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57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SiFz/kCx8JoAoMrZCYHD6UOywNPz8KLCko7zqnbh6cTH683vohS2jujgZYZMV7DhIaFlOc8rfvo/3DcUVkuIrQ==" saltValue="iinX/Gt8Ikbpw8NvKf323g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97B88-E3EE-42A6-B353-F4B300030F05}">
          <x14:formula1>
            <xm:f>Hoja1!$F$1:$F$3</xm:f>
          </x14:formula1>
          <xm:sqref>M21 G10:M10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H15" sqref="H15"/>
    </sheetView>
  </sheetViews>
  <sheetFormatPr baseColWidth="10" defaultRowHeight="15" x14ac:dyDescent="0.25"/>
  <sheetData>
    <row r="1" spans="1:9" x14ac:dyDescent="0.25">
      <c r="A1" t="s">
        <v>46</v>
      </c>
      <c r="C1" t="s">
        <v>83</v>
      </c>
      <c r="E1" t="s">
        <v>84</v>
      </c>
      <c r="F1" t="s">
        <v>74</v>
      </c>
      <c r="I1" t="s">
        <v>66</v>
      </c>
    </row>
    <row r="2" spans="1:9" x14ac:dyDescent="0.25">
      <c r="A2" t="s">
        <v>47</v>
      </c>
      <c r="C2" t="s">
        <v>58</v>
      </c>
      <c r="E2" t="s">
        <v>59</v>
      </c>
      <c r="F2" t="s">
        <v>75</v>
      </c>
      <c r="I2" t="s">
        <v>90</v>
      </c>
    </row>
    <row r="3" spans="1:9" x14ac:dyDescent="0.25">
      <c r="A3" t="s">
        <v>48</v>
      </c>
      <c r="C3" t="s">
        <v>88</v>
      </c>
      <c r="F3" t="s">
        <v>76</v>
      </c>
    </row>
    <row r="4" spans="1:9" x14ac:dyDescent="0.25">
      <c r="A4" t="s">
        <v>49</v>
      </c>
      <c r="C4" t="s">
        <v>89</v>
      </c>
    </row>
    <row r="5" spans="1:9" x14ac:dyDescent="0.25">
      <c r="A5" t="s">
        <v>50</v>
      </c>
    </row>
    <row r="6" spans="1:9" x14ac:dyDescent="0.25">
      <c r="A6" t="s">
        <v>51</v>
      </c>
    </row>
    <row r="7" spans="1:9" x14ac:dyDescent="0.25">
      <c r="A7" t="s">
        <v>52</v>
      </c>
    </row>
    <row r="8" spans="1:9" x14ac:dyDescent="0.25">
      <c r="A8" t="s">
        <v>53</v>
      </c>
    </row>
    <row r="9" spans="1:9" x14ac:dyDescent="0.25">
      <c r="A9" t="s">
        <v>54</v>
      </c>
    </row>
    <row r="10" spans="1:9" x14ac:dyDescent="0.25">
      <c r="A10" t="s">
        <v>55</v>
      </c>
    </row>
    <row r="11" spans="1:9" x14ac:dyDescent="0.25">
      <c r="A11" t="s">
        <v>56</v>
      </c>
    </row>
    <row r="12" spans="1:9" x14ac:dyDescent="0.25">
      <c r="A12" t="s">
        <v>57</v>
      </c>
    </row>
  </sheetData>
  <sheetProtection password="F536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C10" zoomScaleNormal="100" workbookViewId="0">
      <selection activeCell="G19" sqref="G19:N19"/>
    </sheetView>
  </sheetViews>
  <sheetFormatPr baseColWidth="10" defaultRowHeight="15" x14ac:dyDescent="0.25"/>
  <cols>
    <col min="1" max="1" width="3.140625" customWidth="1"/>
  </cols>
  <sheetData>
    <row r="1" spans="1:14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1:14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1:14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1:14" ht="15.75" thickBot="1" x14ac:dyDescent="0.3">
      <c r="A6" s="156" t="s">
        <v>23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8"/>
    </row>
    <row r="7" spans="1:14" ht="15.75" thickBot="1" x14ac:dyDescent="0.3">
      <c r="A7" s="61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7"/>
    </row>
    <row r="8" spans="1:14" ht="15.75" thickBot="1" x14ac:dyDescent="0.3">
      <c r="A8" s="61"/>
      <c r="B8" s="145" t="s">
        <v>38</v>
      </c>
      <c r="C8" s="145"/>
      <c r="D8" s="145"/>
      <c r="E8" s="145"/>
      <c r="F8" s="145"/>
      <c r="G8" s="151"/>
      <c r="H8" s="152"/>
      <c r="I8" s="152"/>
      <c r="J8" s="152"/>
      <c r="K8" s="152"/>
      <c r="L8" s="152"/>
      <c r="M8" s="152"/>
      <c r="N8" s="153"/>
    </row>
    <row r="9" spans="1:14" ht="15.75" thickBot="1" x14ac:dyDescent="0.3">
      <c r="A9" s="6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ht="15.75" thickBot="1" x14ac:dyDescent="0.3">
      <c r="A10" s="6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7"/>
    </row>
    <row r="11" spans="1:14" ht="15.75" thickBot="1" x14ac:dyDescent="0.3">
      <c r="A11" s="61"/>
      <c r="B11" s="145" t="s">
        <v>24</v>
      </c>
      <c r="C11" s="145"/>
      <c r="D11" s="145"/>
      <c r="E11" s="145"/>
      <c r="F11" s="145"/>
      <c r="G11" s="151"/>
      <c r="H11" s="152"/>
      <c r="I11" s="152"/>
      <c r="J11" s="152"/>
      <c r="K11" s="152"/>
      <c r="L11" s="152"/>
      <c r="M11" s="152"/>
      <c r="N11" s="153"/>
    </row>
    <row r="12" spans="1:14" ht="15.75" thickBot="1" x14ac:dyDescent="0.3">
      <c r="A12" s="62"/>
      <c r="B12" s="54"/>
      <c r="C12" s="54"/>
      <c r="D12" s="54"/>
      <c r="E12" s="54"/>
      <c r="F12" s="54"/>
      <c r="G12" s="34"/>
      <c r="H12" s="34"/>
      <c r="I12" s="34"/>
      <c r="J12" s="34"/>
      <c r="K12" s="34"/>
      <c r="L12" s="34"/>
      <c r="M12" s="34"/>
      <c r="N12" s="48"/>
    </row>
    <row r="13" spans="1:14" ht="15.75" thickBot="1" x14ac:dyDescent="0.3">
      <c r="A13" s="39"/>
      <c r="B13" s="40"/>
      <c r="C13" s="40"/>
      <c r="D13" s="40"/>
      <c r="E13" s="40"/>
      <c r="F13" s="40"/>
      <c r="G13" s="41"/>
      <c r="H13" s="41"/>
      <c r="I13" s="41"/>
      <c r="J13" s="41"/>
      <c r="K13" s="41"/>
      <c r="L13" s="41"/>
      <c r="M13" s="41"/>
      <c r="N13" s="47"/>
    </row>
    <row r="14" spans="1:14" ht="15.75" thickBot="1" x14ac:dyDescent="0.3">
      <c r="A14" s="42"/>
      <c r="B14" s="155" t="s">
        <v>4</v>
      </c>
      <c r="C14" s="155"/>
      <c r="D14" s="155"/>
      <c r="E14" s="155"/>
      <c r="F14" s="155"/>
      <c r="G14" s="151"/>
      <c r="H14" s="152"/>
      <c r="I14" s="152"/>
      <c r="J14" s="152"/>
      <c r="K14" s="152"/>
      <c r="L14" s="152"/>
      <c r="M14" s="152"/>
      <c r="N14" s="153"/>
    </row>
    <row r="15" spans="1:14" ht="15.75" thickBot="1" x14ac:dyDescent="0.3">
      <c r="A15" s="6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</row>
    <row r="16" spans="1:14" ht="15.75" thickBot="1" x14ac:dyDescent="0.3">
      <c r="A16" s="61"/>
      <c r="B16" s="22"/>
      <c r="C16" s="23"/>
      <c r="D16" s="23"/>
      <c r="E16" s="23"/>
      <c r="F16" s="23"/>
      <c r="G16" s="32"/>
      <c r="H16" s="32"/>
      <c r="I16" s="32"/>
      <c r="J16" s="32"/>
      <c r="K16" s="32"/>
      <c r="L16" s="32"/>
      <c r="M16" s="32"/>
      <c r="N16" s="67"/>
    </row>
    <row r="17" spans="1:14" ht="15.75" thickBot="1" x14ac:dyDescent="0.3">
      <c r="A17" s="61"/>
      <c r="B17" s="150" t="s">
        <v>81</v>
      </c>
      <c r="C17" s="150"/>
      <c r="D17" s="150"/>
      <c r="E17" s="150"/>
      <c r="F17" s="150"/>
      <c r="G17" s="151"/>
      <c r="H17" s="152"/>
      <c r="I17" s="152"/>
      <c r="J17" s="152"/>
      <c r="K17" s="152"/>
      <c r="L17" s="152"/>
      <c r="M17" s="152"/>
      <c r="N17" s="153"/>
    </row>
    <row r="18" spans="1:14" ht="15.75" thickBot="1" x14ac:dyDescent="0.3">
      <c r="A18" s="61"/>
      <c r="B18" s="56"/>
      <c r="C18" s="56"/>
      <c r="D18" s="56"/>
      <c r="E18" s="56"/>
      <c r="F18" s="56"/>
      <c r="G18" s="65"/>
      <c r="H18" s="65"/>
      <c r="I18" s="65"/>
      <c r="J18" s="65"/>
      <c r="K18" s="65"/>
      <c r="L18" s="65"/>
      <c r="M18" s="65"/>
      <c r="N18" s="66"/>
    </row>
    <row r="19" spans="1:14" ht="15.75" thickBot="1" x14ac:dyDescent="0.3">
      <c r="A19" s="61"/>
      <c r="B19" s="150" t="s">
        <v>82</v>
      </c>
      <c r="C19" s="150"/>
      <c r="D19" s="150"/>
      <c r="E19" s="150"/>
      <c r="F19" s="150"/>
      <c r="G19" s="151" t="s">
        <v>93</v>
      </c>
      <c r="H19" s="152"/>
      <c r="I19" s="152"/>
      <c r="J19" s="152"/>
      <c r="K19" s="152"/>
      <c r="L19" s="152"/>
      <c r="M19" s="152"/>
      <c r="N19" s="153"/>
    </row>
    <row r="20" spans="1:14" ht="15.75" thickBot="1" x14ac:dyDescent="0.3">
      <c r="A20" s="62"/>
      <c r="B20" s="51"/>
      <c r="C20" s="51"/>
      <c r="D20" s="51"/>
      <c r="E20" s="51"/>
      <c r="F20" s="51"/>
      <c r="G20" s="34"/>
      <c r="H20" s="34"/>
      <c r="I20" s="34"/>
      <c r="J20" s="34"/>
      <c r="K20" s="34"/>
      <c r="L20" s="34"/>
      <c r="M20" s="34"/>
      <c r="N20" s="48"/>
    </row>
    <row r="21" spans="1:14" ht="15.75" thickBot="1" x14ac:dyDescent="0.3">
      <c r="A21" s="39"/>
      <c r="B21" s="50"/>
      <c r="C21" s="50"/>
      <c r="D21" s="50"/>
      <c r="E21" s="50"/>
      <c r="F21" s="50"/>
      <c r="G21" s="41"/>
      <c r="H21" s="41"/>
      <c r="I21" s="41"/>
      <c r="J21" s="41"/>
      <c r="K21" s="41"/>
      <c r="L21" s="41"/>
      <c r="M21" s="41"/>
      <c r="N21" s="47"/>
    </row>
    <row r="22" spans="1:14" ht="15.75" thickBot="1" x14ac:dyDescent="0.3">
      <c r="A22" s="42"/>
      <c r="B22" s="154" t="s">
        <v>64</v>
      </c>
      <c r="C22" s="154"/>
      <c r="D22" s="154"/>
      <c r="E22" s="154"/>
      <c r="F22" s="154"/>
      <c r="G22" s="151"/>
      <c r="H22" s="152"/>
      <c r="I22" s="152"/>
      <c r="J22" s="152"/>
      <c r="K22" s="152"/>
      <c r="L22" s="152"/>
      <c r="M22" s="152"/>
      <c r="N22" s="153"/>
    </row>
    <row r="23" spans="1:14" ht="15.75" thickBot="1" x14ac:dyDescent="0.3">
      <c r="A23" s="62"/>
      <c r="B23" s="1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7"/>
    </row>
    <row r="24" spans="1:14" ht="15.75" thickBot="1" x14ac:dyDescent="0.3">
      <c r="A24" s="6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7"/>
    </row>
    <row r="25" spans="1:14" ht="15.75" customHeight="1" thickBot="1" x14ac:dyDescent="0.3">
      <c r="A25" s="61"/>
      <c r="B25" s="145" t="s">
        <v>25</v>
      </c>
      <c r="C25" s="145"/>
      <c r="D25" s="145"/>
      <c r="E25" s="145"/>
      <c r="F25" s="145"/>
      <c r="G25" s="37" t="s">
        <v>68</v>
      </c>
      <c r="H25" s="68" t="s">
        <v>69</v>
      </c>
      <c r="I25" s="38"/>
      <c r="J25" s="38"/>
      <c r="K25" s="38"/>
      <c r="L25" s="38"/>
      <c r="M25" s="38" t="s">
        <v>67</v>
      </c>
      <c r="N25" s="69">
        <v>44592</v>
      </c>
    </row>
    <row r="26" spans="1:14" ht="15.75" thickBot="1" x14ac:dyDescent="0.3">
      <c r="A26" s="62"/>
      <c r="B26" s="54"/>
      <c r="C26" s="54"/>
      <c r="D26" s="54"/>
      <c r="E26" s="54"/>
      <c r="F26" s="54"/>
      <c r="G26" s="54"/>
      <c r="H26" s="18"/>
      <c r="I26" s="18"/>
      <c r="J26" s="18"/>
      <c r="K26" s="18"/>
      <c r="L26" s="20"/>
      <c r="M26" s="20"/>
      <c r="N26" s="26"/>
    </row>
    <row r="27" spans="1:14" x14ac:dyDescent="0.25">
      <c r="A27" s="146" t="s">
        <v>39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/>
    </row>
    <row r="28" spans="1:14" ht="15.75" thickBot="1" x14ac:dyDescent="0.3">
      <c r="A28" s="61"/>
      <c r="B28" s="28"/>
      <c r="C28" s="21"/>
      <c r="D28" s="21"/>
      <c r="E28" s="21"/>
      <c r="F28" s="21"/>
      <c r="G28" s="58"/>
      <c r="H28" s="24"/>
      <c r="I28" s="24"/>
      <c r="J28" s="24"/>
      <c r="K28" s="24"/>
      <c r="L28" s="29"/>
      <c r="M28" s="29"/>
      <c r="N28" s="30"/>
    </row>
    <row r="29" spans="1:14" ht="15.75" thickBot="1" x14ac:dyDescent="0.3">
      <c r="A29" s="61"/>
      <c r="B29" s="145" t="s">
        <v>40</v>
      </c>
      <c r="C29" s="145"/>
      <c r="D29" s="145"/>
      <c r="E29" s="145"/>
      <c r="F29" s="145"/>
      <c r="G29" s="37" t="s">
        <v>61</v>
      </c>
      <c r="H29" s="70">
        <v>778313</v>
      </c>
      <c r="I29" s="38"/>
      <c r="J29" s="38"/>
      <c r="K29" s="38"/>
      <c r="L29" s="38"/>
      <c r="M29" s="38" t="s">
        <v>62</v>
      </c>
      <c r="N29" s="71">
        <v>9580392</v>
      </c>
    </row>
    <row r="30" spans="1:14" ht="15.75" thickBot="1" x14ac:dyDescent="0.3">
      <c r="A30" s="62"/>
      <c r="B30" s="149"/>
      <c r="C30" s="149"/>
      <c r="D30" s="149"/>
      <c r="E30" s="149"/>
      <c r="F30" s="149"/>
      <c r="G30" s="58"/>
      <c r="H30" s="24"/>
      <c r="I30" s="24"/>
      <c r="J30" s="24"/>
      <c r="K30" s="24"/>
      <c r="L30" s="29"/>
      <c r="M30" s="29"/>
      <c r="N30" s="30"/>
    </row>
  </sheetData>
  <sheetProtection algorithmName="SHA-512" hashValue="osTPudEmOSJudRcyEbi+sjFQnpPeg83jwQYUZneXIrO72BS8BgXUl57KuNNR0LZ7UD6OJrk7T4LSKFA9L6+KXw==" saltValue="/wgpVvILq2pd9rvHY4PJng==" spinCount="100000" sheet="1"/>
  <mergeCells count="22">
    <mergeCell ref="A6:N6"/>
    <mergeCell ref="B1:N1"/>
    <mergeCell ref="A2:N2"/>
    <mergeCell ref="A3:N3"/>
    <mergeCell ref="A4:N4"/>
    <mergeCell ref="A5:N5"/>
    <mergeCell ref="B8:F8"/>
    <mergeCell ref="G8:N8"/>
    <mergeCell ref="B11:F11"/>
    <mergeCell ref="G11:N11"/>
    <mergeCell ref="B14:F14"/>
    <mergeCell ref="G14:N14"/>
    <mergeCell ref="B25:F25"/>
    <mergeCell ref="A27:N27"/>
    <mergeCell ref="B29:F29"/>
    <mergeCell ref="B30:F30"/>
    <mergeCell ref="B17:F17"/>
    <mergeCell ref="G17:N17"/>
    <mergeCell ref="B19:F19"/>
    <mergeCell ref="G19:N19"/>
    <mergeCell ref="B22:F22"/>
    <mergeCell ref="G22:N2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6273A7-F9E4-46B5-8A32-11AC6780BF69}">
          <x14:formula1>
            <xm:f>Hoja1!$C$1:$C$4</xm:f>
          </x14:formula1>
          <xm:sqref>G19:N19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1"/>
  <sheetViews>
    <sheetView topLeftCell="F4"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46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PEWMlPASWXaW4FN+8g8ZlZTPP56KWDRBtXPO8f1MabzYJ9YRFVZ76M7ZdlcswUpZJUJxWxOFsGcb+WdPUrRCbg==" saltValue="BhvRJTyQAq4gJiTRlbup/w==" spinCount="100000" sheet="1" objects="1" scenarios="1"/>
  <mergeCells count="57">
    <mergeCell ref="B1:S1"/>
    <mergeCell ref="A2:S2"/>
    <mergeCell ref="A3:S3"/>
    <mergeCell ref="A4:S4"/>
    <mergeCell ref="A5:S5"/>
    <mergeCell ref="Q31:R31"/>
    <mergeCell ref="C90:E90"/>
    <mergeCell ref="M90:O90"/>
    <mergeCell ref="A6:S6"/>
    <mergeCell ref="B8:E8"/>
    <mergeCell ref="G8:M8"/>
    <mergeCell ref="B10:E10"/>
    <mergeCell ref="G10:M10"/>
    <mergeCell ref="B12:E12"/>
    <mergeCell ref="G12:M12"/>
    <mergeCell ref="Q14:R14"/>
    <mergeCell ref="D88:I88"/>
    <mergeCell ref="N88:Q88"/>
    <mergeCell ref="Q15:R15"/>
    <mergeCell ref="Q17:R17"/>
    <mergeCell ref="Q19:R19"/>
    <mergeCell ref="Q21:R21"/>
    <mergeCell ref="Q23:R23"/>
    <mergeCell ref="Q25:R25"/>
    <mergeCell ref="Q27:R27"/>
    <mergeCell ref="Q29:R29"/>
    <mergeCell ref="Q55:R55"/>
    <mergeCell ref="Q33:R33"/>
    <mergeCell ref="Q35:R35"/>
    <mergeCell ref="Q37:R37"/>
    <mergeCell ref="Q39:R39"/>
    <mergeCell ref="Q41:R41"/>
    <mergeCell ref="Q43:R43"/>
    <mergeCell ref="Q45:R45"/>
    <mergeCell ref="Q47:R47"/>
    <mergeCell ref="Q49:R49"/>
    <mergeCell ref="Q51:R51"/>
    <mergeCell ref="Q53:R53"/>
    <mergeCell ref="F79:O79"/>
    <mergeCell ref="Q79:R80"/>
    <mergeCell ref="F80:O80"/>
    <mergeCell ref="Q57:R57"/>
    <mergeCell ref="Q59:R59"/>
    <mergeCell ref="Q61:R61"/>
    <mergeCell ref="Q63:R63"/>
    <mergeCell ref="Q65:R65"/>
    <mergeCell ref="Q67:R67"/>
    <mergeCell ref="Q69:R69"/>
    <mergeCell ref="Q71:R71"/>
    <mergeCell ref="Q73:R73"/>
    <mergeCell ref="Q75:R75"/>
    <mergeCell ref="Q77:R77"/>
    <mergeCell ref="A82:S82"/>
    <mergeCell ref="B84:J84"/>
    <mergeCell ref="L84:S84"/>
    <mergeCell ref="B85:J87"/>
    <mergeCell ref="L85:S87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5A0F66-D951-47CC-873D-0C5216E567EF}">
          <x14:formula1>
            <xm:f>Hoja1!$F$1:$F$3</xm:f>
          </x14:formula1>
          <xm:sqref>G10:M10 Q13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47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99piGlyxSIQ35eu5iL/ad8t2/U7lp0dTFDjUedFHYeW639kXE/BIIj4sRUSkmqxEpnB76ZJQMcGWLbErem8poQ==" saltValue="PWOgXVUozHAmU6B48bc++g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116193-B26F-4187-B761-A0B433E2B810}">
          <x14:formula1>
            <xm:f>Hoja1!$F$1:$F$3</xm:f>
          </x14:formula1>
          <xm:sqref>G10:M10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1"/>
  <sheetViews>
    <sheetView topLeftCell="A7"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48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boOrv99Gr93fjfVP4qS4zMnD/XZoW7gTYvLqcHn5mcqWZjyun8QNFPcaDA+KLqLXFKbJOB7McQ06LdoHBuPBMg==" saltValue="YO0IAG1MrRbuJs4So6s61g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11C99D-5978-4FA6-9848-65F1030BF7D6}">
          <x14:formula1>
            <xm:f>Hoja1!$F$1:$F$3</xm:f>
          </x14:formula1>
          <xm:sqref>M17 G10:M10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49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TLWky/PTZR0OaDeSbq6yat4u15saBqWisS/agVUbtHhDWOw5nfndvC9hQhykMcfCh+bJK/X/bn+zeBZKeVK6iA==" saltValue="fzIXU/OhZSnD4Z7wyQn91A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DC421C-14F9-4982-B8EF-47F8DBA2A7F7}">
          <x14:formula1>
            <xm:f>Hoja1!$F$1:$F$3</xm:f>
          </x14:formula1>
          <xm:sqref>G10:M10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50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qaVcy3Epx8BrxP6+0YubSwxcnaTn7KdY7CfhdKXPUEQHEFKq6EhhhRmOUPnSMCL8PrJpdsKc9wY66erDhy2jCA==" saltValue="IRZDf/JO7xKbC/44Xh5Hkw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AB5E7A-91B4-4AE0-98CF-9D348469A030}">
          <x14:formula1>
            <xm:f>Hoja1!$F$1:$F$3</xm:f>
          </x14:formula1>
          <xm:sqref>G10:M10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92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TRO/5vXoiXav7XONBIzx5nmggHUCmJnV7Gg32ddIaEuz5dbMMaOpp/tTKudEPZp/372aHSIjbxoCLPP5wGza+g==" saltValue="CALj6TdiOv0GJtNGTdTxdw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7677-AFBE-4099-8DED-A3F1B408C4A0}">
          <x14:formula1>
            <xm:f>Hoja1!$F$1:$F$3</xm:f>
          </x14:formula1>
          <xm:sqref>G10:M10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91"/>
  <sheetViews>
    <sheetView zoomScaleNormal="100" workbookViewId="0">
      <selection activeCell="G10" sqref="G10:M10"/>
    </sheetView>
  </sheetViews>
  <sheetFormatPr baseColWidth="10" defaultRowHeight="15" x14ac:dyDescent="0.25"/>
  <cols>
    <col min="1" max="1" width="5.7109375" customWidth="1"/>
    <col min="3" max="3" width="5.7109375" customWidth="1"/>
    <col min="6" max="6" width="5.7109375" customWidth="1"/>
    <col min="8" max="8" width="5.7109375" customWidth="1"/>
    <col min="10" max="10" width="5.7109375" customWidth="1"/>
    <col min="12" max="12" width="5.7109375" customWidth="1"/>
    <col min="14" max="14" width="5.7109375" customWidth="1"/>
    <col min="16" max="16" width="5.7109375" customWidth="1"/>
    <col min="19" max="19" width="5.7109375" customWidth="1"/>
  </cols>
  <sheetData>
    <row r="1" spans="1:19" ht="15.75" thickBot="1" x14ac:dyDescent="0.3">
      <c r="A1" s="8"/>
      <c r="B1" s="159" t="s">
        <v>34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x14ac:dyDescent="0.25">
      <c r="A2" s="161" t="s">
        <v>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</row>
    <row r="3" spans="1:19" x14ac:dyDescent="0.25">
      <c r="A3" s="164" t="s">
        <v>35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x14ac:dyDescent="0.25">
      <c r="A4" s="167" t="s">
        <v>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</row>
    <row r="5" spans="1:19" ht="15.75" thickBot="1" x14ac:dyDescent="0.3">
      <c r="A5" s="170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75" thickBot="1" x14ac:dyDescent="0.3">
      <c r="A6" s="156" t="s">
        <v>26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thickBot="1" x14ac:dyDescent="0.3">
      <c r="A7" s="6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73"/>
    </row>
    <row r="8" spans="1:19" ht="15.75" thickBot="1" x14ac:dyDescent="0.3">
      <c r="A8" s="61"/>
      <c r="B8" s="183" t="s">
        <v>27</v>
      </c>
      <c r="C8" s="159"/>
      <c r="D8" s="159"/>
      <c r="E8" s="184"/>
      <c r="F8" s="63"/>
      <c r="G8" s="185" t="s">
        <v>52</v>
      </c>
      <c r="H8" s="186"/>
      <c r="I8" s="186"/>
      <c r="J8" s="186"/>
      <c r="K8" s="186"/>
      <c r="L8" s="186"/>
      <c r="M8" s="187"/>
      <c r="N8" s="63"/>
      <c r="O8" s="63"/>
      <c r="P8" s="63"/>
      <c r="Q8" s="63"/>
      <c r="R8" s="63"/>
      <c r="S8" s="73"/>
    </row>
    <row r="9" spans="1:19" ht="15.75" thickBot="1" x14ac:dyDescent="0.3">
      <c r="A9" s="61"/>
      <c r="B9" s="59"/>
      <c r="C9" s="59"/>
      <c r="D9" s="59"/>
      <c r="E9" s="59"/>
      <c r="F9" s="63"/>
      <c r="G9" s="65"/>
      <c r="H9" s="65"/>
      <c r="I9" s="65"/>
      <c r="J9" s="65"/>
      <c r="K9" s="65"/>
      <c r="L9" s="65"/>
      <c r="M9" s="65"/>
      <c r="N9" s="63"/>
      <c r="O9" s="63"/>
      <c r="P9" s="63"/>
      <c r="Q9" s="63"/>
      <c r="R9" s="63"/>
      <c r="S9" s="73"/>
    </row>
    <row r="10" spans="1:19" ht="15.75" thickBot="1" x14ac:dyDescent="0.3">
      <c r="A10" s="61"/>
      <c r="B10" s="188" t="s">
        <v>73</v>
      </c>
      <c r="C10" s="189"/>
      <c r="D10" s="189"/>
      <c r="E10" s="190"/>
      <c r="F10" s="43"/>
      <c r="G10" s="151" t="s">
        <v>74</v>
      </c>
      <c r="H10" s="152"/>
      <c r="I10" s="152"/>
      <c r="J10" s="152"/>
      <c r="K10" s="152"/>
      <c r="L10" s="152"/>
      <c r="M10" s="153"/>
      <c r="N10" s="63"/>
      <c r="O10" s="63"/>
      <c r="P10" s="63"/>
      <c r="Q10" s="63"/>
      <c r="R10" s="63"/>
      <c r="S10" s="73"/>
    </row>
    <row r="11" spans="1:19" ht="15.75" thickBot="1" x14ac:dyDescent="0.3">
      <c r="A11" s="61"/>
      <c r="B11" s="59"/>
      <c r="C11" s="59"/>
      <c r="D11" s="59"/>
      <c r="E11" s="59"/>
      <c r="F11" s="63"/>
      <c r="G11" s="65"/>
      <c r="H11" s="65"/>
      <c r="I11" s="65"/>
      <c r="J11" s="65"/>
      <c r="K11" s="65"/>
      <c r="L11" s="65"/>
      <c r="M11" s="65"/>
      <c r="N11" s="63"/>
      <c r="O11" s="63"/>
      <c r="P11" s="63"/>
      <c r="Q11" s="63"/>
      <c r="R11" s="63"/>
      <c r="S11" s="73"/>
    </row>
    <row r="12" spans="1:19" ht="15.75" thickBot="1" x14ac:dyDescent="0.3">
      <c r="A12" s="61"/>
      <c r="B12" s="188" t="s">
        <v>13</v>
      </c>
      <c r="C12" s="189"/>
      <c r="D12" s="189"/>
      <c r="E12" s="190"/>
      <c r="F12" s="63"/>
      <c r="G12" s="151" t="s">
        <v>77</v>
      </c>
      <c r="H12" s="152"/>
      <c r="I12" s="152"/>
      <c r="J12" s="152"/>
      <c r="K12" s="152"/>
      <c r="L12" s="152"/>
      <c r="M12" s="153"/>
      <c r="N12" s="63"/>
      <c r="O12" s="63"/>
      <c r="P12" s="63"/>
      <c r="Q12" s="63"/>
      <c r="R12" s="63"/>
      <c r="S12" s="73"/>
    </row>
    <row r="13" spans="1:19" ht="15.75" thickBot="1" x14ac:dyDescent="0.3">
      <c r="A13" s="61"/>
      <c r="B13" s="59"/>
      <c r="C13" s="59"/>
      <c r="D13" s="59"/>
      <c r="E13" s="59"/>
      <c r="F13" s="63"/>
      <c r="G13" s="65"/>
      <c r="H13" s="65"/>
      <c r="I13" s="65"/>
      <c r="J13" s="65"/>
      <c r="K13" s="65"/>
      <c r="L13" s="65"/>
      <c r="M13" s="65"/>
      <c r="N13" s="63"/>
      <c r="O13" s="63"/>
      <c r="P13" s="63"/>
      <c r="Q13" s="63"/>
      <c r="R13" s="63"/>
      <c r="S13" s="73"/>
    </row>
    <row r="14" spans="1:19" ht="27.75" thickBot="1" x14ac:dyDescent="0.3">
      <c r="A14" s="61"/>
      <c r="B14" s="81" t="s">
        <v>28</v>
      </c>
      <c r="C14" s="63"/>
      <c r="D14" s="72" t="s">
        <v>41</v>
      </c>
      <c r="E14" s="72" t="s">
        <v>42</v>
      </c>
      <c r="F14" s="63"/>
      <c r="G14" s="31" t="s">
        <v>43</v>
      </c>
      <c r="H14" s="82"/>
      <c r="I14" s="31" t="s">
        <v>44</v>
      </c>
      <c r="J14" s="82"/>
      <c r="K14" s="31" t="s">
        <v>45</v>
      </c>
      <c r="L14" s="82"/>
      <c r="M14" s="83" t="s">
        <v>29</v>
      </c>
      <c r="N14" s="63"/>
      <c r="O14" s="44" t="s">
        <v>78</v>
      </c>
      <c r="P14" s="59"/>
      <c r="Q14" s="168" t="s">
        <v>30</v>
      </c>
      <c r="R14" s="168"/>
      <c r="S14" s="64"/>
    </row>
    <row r="15" spans="1:19" x14ac:dyDescent="0.25">
      <c r="A15" s="61"/>
      <c r="B15" s="81"/>
      <c r="C15" s="63"/>
      <c r="D15" s="59" t="s">
        <v>85</v>
      </c>
      <c r="E15" s="59" t="s">
        <v>86</v>
      </c>
      <c r="F15" s="84"/>
      <c r="G15" s="79" t="s">
        <v>70</v>
      </c>
      <c r="H15" s="82"/>
      <c r="I15" s="79" t="s">
        <v>72</v>
      </c>
      <c r="J15" s="82"/>
      <c r="K15" s="79" t="s">
        <v>71</v>
      </c>
      <c r="L15" s="82"/>
      <c r="M15" s="85" t="str">
        <f>+GENERAL!G19</f>
        <v>m³/s</v>
      </c>
      <c r="N15" s="63"/>
      <c r="O15" s="85" t="s">
        <v>87</v>
      </c>
      <c r="P15" s="59"/>
      <c r="Q15" s="191" t="str">
        <f>+IF(M15="m³/s","m³",IF(M15="m³/h","m³","l"))</f>
        <v>m³</v>
      </c>
      <c r="R15" s="191"/>
      <c r="S15" s="64"/>
    </row>
    <row r="16" spans="1:19" ht="15.75" thickBot="1" x14ac:dyDescent="0.3">
      <c r="A16" s="6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3"/>
      <c r="P16" s="63"/>
      <c r="Q16" s="84"/>
      <c r="R16" s="43"/>
      <c r="S16" s="73"/>
    </row>
    <row r="17" spans="1:19" ht="15.75" thickBot="1" x14ac:dyDescent="0.3">
      <c r="A17" s="61"/>
      <c r="B17" s="59">
        <v>1</v>
      </c>
      <c r="C17" s="63"/>
      <c r="D17" s="77">
        <v>44562</v>
      </c>
      <c r="E17" s="76">
        <v>0.5</v>
      </c>
      <c r="F17" s="63"/>
      <c r="G17" s="74">
        <v>10</v>
      </c>
      <c r="H17" s="86"/>
      <c r="I17" s="75"/>
      <c r="J17" s="86"/>
      <c r="K17" s="74">
        <v>1</v>
      </c>
      <c r="L17" s="86"/>
      <c r="M17" s="74">
        <v>2</v>
      </c>
      <c r="N17" s="87"/>
      <c r="O17" s="74">
        <v>1</v>
      </c>
      <c r="P17" s="65"/>
      <c r="Q17" s="180">
        <f>IF($M$15="l/s",M17*O17*3600,IF($M$15="m³/s",M17*O17*3600,M17*O17))</f>
        <v>7200</v>
      </c>
      <c r="R17" s="181"/>
      <c r="S17" s="73"/>
    </row>
    <row r="18" spans="1:19" ht="6.95" customHeight="1" thickBot="1" x14ac:dyDescent="0.3">
      <c r="A18" s="61"/>
      <c r="B18" s="63"/>
      <c r="C18" s="63"/>
      <c r="D18" s="63"/>
      <c r="E18" s="63"/>
      <c r="F18" s="63"/>
      <c r="G18" s="88"/>
      <c r="H18" s="63"/>
      <c r="I18" s="63"/>
      <c r="J18" s="63"/>
      <c r="K18" s="63"/>
      <c r="L18" s="63"/>
      <c r="M18" s="63"/>
      <c r="N18" s="63"/>
      <c r="O18" s="43"/>
      <c r="P18" s="63"/>
      <c r="Q18" s="89"/>
      <c r="R18" s="89"/>
      <c r="S18" s="73"/>
    </row>
    <row r="19" spans="1:19" ht="15.75" thickBot="1" x14ac:dyDescent="0.3">
      <c r="A19" s="61"/>
      <c r="B19" s="59">
        <v>2</v>
      </c>
      <c r="C19" s="63"/>
      <c r="D19" s="77"/>
      <c r="E19" s="76"/>
      <c r="F19" s="63"/>
      <c r="G19" s="74"/>
      <c r="H19" s="86"/>
      <c r="I19" s="75"/>
      <c r="J19" s="63"/>
      <c r="K19" s="74"/>
      <c r="L19" s="63"/>
      <c r="M19" s="74"/>
      <c r="N19" s="63"/>
      <c r="O19" s="74"/>
      <c r="P19" s="65"/>
      <c r="Q19" s="180">
        <f>IF($M$15="l/s",M19*O19*3600,IF($M$15="m³/s",M19*O19*3600,M19*O19))</f>
        <v>0</v>
      </c>
      <c r="R19" s="181"/>
      <c r="S19" s="73"/>
    </row>
    <row r="20" spans="1:19" ht="6.95" customHeight="1" thickBot="1" x14ac:dyDescent="0.3">
      <c r="A20" s="6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3"/>
      <c r="P20" s="63"/>
      <c r="Q20" s="89"/>
      <c r="R20" s="89"/>
      <c r="S20" s="73"/>
    </row>
    <row r="21" spans="1:19" ht="15.75" thickBot="1" x14ac:dyDescent="0.3">
      <c r="A21" s="61"/>
      <c r="B21" s="59">
        <v>3</v>
      </c>
      <c r="C21" s="63"/>
      <c r="D21" s="77"/>
      <c r="E21" s="76"/>
      <c r="F21" s="63"/>
      <c r="G21" s="74"/>
      <c r="H21" s="86"/>
      <c r="I21" s="75"/>
      <c r="J21" s="63"/>
      <c r="K21" s="74"/>
      <c r="L21" s="63"/>
      <c r="M21" s="74"/>
      <c r="N21" s="63"/>
      <c r="O21" s="74"/>
      <c r="P21" s="65"/>
      <c r="Q21" s="180">
        <f>IF($M$15="l/s",M21*O21*3600,IF($M$15="m³/s",M21*O21*3600,M21*O21))</f>
        <v>0</v>
      </c>
      <c r="R21" s="181"/>
      <c r="S21" s="73"/>
    </row>
    <row r="22" spans="1:19" ht="6.95" customHeight="1" thickBot="1" x14ac:dyDescent="0.3">
      <c r="A22" s="61"/>
      <c r="B22" s="63"/>
      <c r="C22" s="63"/>
      <c r="D22" s="63"/>
      <c r="E22" s="63"/>
      <c r="F22" s="63"/>
      <c r="G22" s="88"/>
      <c r="H22" s="63"/>
      <c r="I22" s="63"/>
      <c r="J22" s="63"/>
      <c r="K22" s="63"/>
      <c r="L22" s="63"/>
      <c r="M22" s="63"/>
      <c r="N22" s="63"/>
      <c r="O22" s="43"/>
      <c r="P22" s="63"/>
      <c r="Q22" s="89"/>
      <c r="R22" s="89"/>
      <c r="S22" s="73"/>
    </row>
    <row r="23" spans="1:19" ht="15.75" thickBot="1" x14ac:dyDescent="0.3">
      <c r="A23" s="61"/>
      <c r="B23" s="59">
        <v>4</v>
      </c>
      <c r="C23" s="63"/>
      <c r="D23" s="77"/>
      <c r="E23" s="76"/>
      <c r="F23" s="63"/>
      <c r="G23" s="74"/>
      <c r="H23" s="86"/>
      <c r="I23" s="75"/>
      <c r="J23" s="63"/>
      <c r="K23" s="74"/>
      <c r="L23" s="63"/>
      <c r="M23" s="74"/>
      <c r="N23" s="63"/>
      <c r="O23" s="74"/>
      <c r="P23" s="65"/>
      <c r="Q23" s="180">
        <f>IF($M$15="l/s",M23*O23*3600,IF($M$15="m³/s",M23*O23*3600,M23*O23))</f>
        <v>0</v>
      </c>
      <c r="R23" s="181"/>
      <c r="S23" s="73"/>
    </row>
    <row r="24" spans="1:19" ht="6.95" customHeight="1" thickBot="1" x14ac:dyDescent="0.3">
      <c r="A24" s="6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43"/>
      <c r="P24" s="63"/>
      <c r="Q24" s="89"/>
      <c r="R24" s="89"/>
      <c r="S24" s="73"/>
    </row>
    <row r="25" spans="1:19" ht="15.75" thickBot="1" x14ac:dyDescent="0.3">
      <c r="A25" s="61"/>
      <c r="B25" s="59">
        <v>5</v>
      </c>
      <c r="C25" s="63"/>
      <c r="D25" s="77"/>
      <c r="E25" s="76"/>
      <c r="F25" s="63"/>
      <c r="G25" s="74"/>
      <c r="H25" s="86"/>
      <c r="I25" s="75"/>
      <c r="J25" s="63"/>
      <c r="K25" s="74"/>
      <c r="L25" s="63"/>
      <c r="M25" s="74"/>
      <c r="N25" s="63"/>
      <c r="O25" s="74"/>
      <c r="P25" s="65"/>
      <c r="Q25" s="180">
        <f>IF($M$15="l/s",M25*O25*3600,IF($M$15="m³/s",M25*O25*3600,M25*O25))</f>
        <v>0</v>
      </c>
      <c r="R25" s="181"/>
      <c r="S25" s="73"/>
    </row>
    <row r="26" spans="1:19" ht="6.95" customHeight="1" thickBot="1" x14ac:dyDescent="0.3">
      <c r="A26" s="61"/>
      <c r="B26" s="63"/>
      <c r="C26" s="63"/>
      <c r="D26" s="63"/>
      <c r="E26" s="63"/>
      <c r="F26" s="63"/>
      <c r="G26" s="88"/>
      <c r="H26" s="63"/>
      <c r="I26" s="63"/>
      <c r="J26" s="63"/>
      <c r="K26" s="63"/>
      <c r="L26" s="63"/>
      <c r="M26" s="63"/>
      <c r="N26" s="63"/>
      <c r="O26" s="43"/>
      <c r="P26" s="63"/>
      <c r="Q26" s="89"/>
      <c r="R26" s="89"/>
      <c r="S26" s="73"/>
    </row>
    <row r="27" spans="1:19" ht="15.75" thickBot="1" x14ac:dyDescent="0.3">
      <c r="A27" s="61"/>
      <c r="B27" s="59">
        <v>6</v>
      </c>
      <c r="C27" s="63"/>
      <c r="D27" s="77"/>
      <c r="E27" s="76"/>
      <c r="F27" s="63"/>
      <c r="G27" s="74"/>
      <c r="H27" s="86"/>
      <c r="I27" s="75"/>
      <c r="J27" s="63"/>
      <c r="K27" s="75"/>
      <c r="L27" s="63"/>
      <c r="M27" s="74"/>
      <c r="N27" s="63"/>
      <c r="O27" s="74"/>
      <c r="P27" s="65"/>
      <c r="Q27" s="180">
        <f>IF($M$15="l/s",M27*O27*3600,IF($M$15="m³/s",M27*O27*3600,M27*O27))</f>
        <v>0</v>
      </c>
      <c r="R27" s="181"/>
      <c r="S27" s="73"/>
    </row>
    <row r="28" spans="1:19" ht="6.95" customHeight="1" thickBot="1" x14ac:dyDescent="0.3">
      <c r="A28" s="6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43"/>
      <c r="P28" s="63"/>
      <c r="Q28" s="89"/>
      <c r="R28" s="89"/>
      <c r="S28" s="73"/>
    </row>
    <row r="29" spans="1:19" ht="15.75" thickBot="1" x14ac:dyDescent="0.3">
      <c r="A29" s="61"/>
      <c r="B29" s="59">
        <v>7</v>
      </c>
      <c r="C29" s="63"/>
      <c r="D29" s="77"/>
      <c r="E29" s="76"/>
      <c r="F29" s="63"/>
      <c r="G29" s="74"/>
      <c r="H29" s="63"/>
      <c r="I29" s="75"/>
      <c r="J29" s="63"/>
      <c r="K29" s="75"/>
      <c r="L29" s="63"/>
      <c r="M29" s="74"/>
      <c r="N29" s="63"/>
      <c r="O29" s="74"/>
      <c r="P29" s="65"/>
      <c r="Q29" s="180">
        <f>IF($M$15="l/s",M29*O29*3600,IF($M$15="m³/s",M29*O29*3600,M29*O29))</f>
        <v>0</v>
      </c>
      <c r="R29" s="181"/>
      <c r="S29" s="73"/>
    </row>
    <row r="30" spans="1:19" ht="6.95" customHeight="1" thickBot="1" x14ac:dyDescent="0.3">
      <c r="A30" s="61"/>
      <c r="B30" s="63"/>
      <c r="C30" s="63"/>
      <c r="D30" s="63"/>
      <c r="E30" s="63"/>
      <c r="F30" s="63"/>
      <c r="G30" s="88"/>
      <c r="H30" s="63"/>
      <c r="I30" s="63"/>
      <c r="J30" s="63"/>
      <c r="K30" s="63"/>
      <c r="L30" s="63"/>
      <c r="M30" s="63"/>
      <c r="N30" s="63"/>
      <c r="O30" s="43"/>
      <c r="P30" s="63"/>
      <c r="Q30" s="89"/>
      <c r="R30" s="89"/>
      <c r="S30" s="73"/>
    </row>
    <row r="31" spans="1:19" ht="15.75" thickBot="1" x14ac:dyDescent="0.3">
      <c r="A31" s="61"/>
      <c r="B31" s="59">
        <v>8</v>
      </c>
      <c r="C31" s="63"/>
      <c r="D31" s="80"/>
      <c r="E31" s="76"/>
      <c r="F31" s="63"/>
      <c r="G31" s="74"/>
      <c r="H31" s="63"/>
      <c r="I31" s="75"/>
      <c r="J31" s="63"/>
      <c r="K31" s="75"/>
      <c r="L31" s="63"/>
      <c r="M31" s="74"/>
      <c r="N31" s="63"/>
      <c r="O31" s="74"/>
      <c r="P31" s="65"/>
      <c r="Q31" s="180">
        <f>IF($M$15="l/s",M31*O31*3600,IF($M$15="m³/s",M31*O31*3600,M31*O31))</f>
        <v>0</v>
      </c>
      <c r="R31" s="181"/>
      <c r="S31" s="73"/>
    </row>
    <row r="32" spans="1:19" ht="6.95" customHeight="1" thickBot="1" x14ac:dyDescent="0.3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43"/>
      <c r="P32" s="63"/>
      <c r="Q32" s="89"/>
      <c r="R32" s="89"/>
      <c r="S32" s="73"/>
    </row>
    <row r="33" spans="1:19" ht="15.75" thickBot="1" x14ac:dyDescent="0.3">
      <c r="A33" s="61"/>
      <c r="B33" s="59">
        <v>9</v>
      </c>
      <c r="C33" s="63"/>
      <c r="D33" s="80"/>
      <c r="E33" s="76"/>
      <c r="F33" s="63"/>
      <c r="G33" s="74"/>
      <c r="H33" s="63"/>
      <c r="I33" s="75"/>
      <c r="J33" s="63"/>
      <c r="K33" s="75"/>
      <c r="L33" s="63"/>
      <c r="M33" s="74"/>
      <c r="N33" s="63"/>
      <c r="O33" s="74"/>
      <c r="P33" s="65"/>
      <c r="Q33" s="180">
        <f>IF($M$15="l/s",M33*O33*3600,IF($M$15="m³/s",M33*O33*3600,M33*O33))</f>
        <v>0</v>
      </c>
      <c r="R33" s="181"/>
      <c r="S33" s="73"/>
    </row>
    <row r="34" spans="1:19" ht="6.95" customHeight="1" thickBot="1" x14ac:dyDescent="0.3">
      <c r="A34" s="61"/>
      <c r="B34" s="63"/>
      <c r="C34" s="63"/>
      <c r="D34" s="63"/>
      <c r="E34" s="63"/>
      <c r="F34" s="63"/>
      <c r="G34" s="88"/>
      <c r="H34" s="63"/>
      <c r="I34" s="63"/>
      <c r="J34" s="63"/>
      <c r="K34" s="63"/>
      <c r="L34" s="63"/>
      <c r="M34" s="63"/>
      <c r="N34" s="63"/>
      <c r="O34" s="43"/>
      <c r="P34" s="63"/>
      <c r="Q34" s="89"/>
      <c r="R34" s="89"/>
      <c r="S34" s="73"/>
    </row>
    <row r="35" spans="1:19" ht="15.75" thickBot="1" x14ac:dyDescent="0.3">
      <c r="A35" s="61"/>
      <c r="B35" s="59">
        <v>10</v>
      </c>
      <c r="C35" s="63"/>
      <c r="D35" s="80"/>
      <c r="E35" s="76"/>
      <c r="F35" s="63"/>
      <c r="G35" s="74"/>
      <c r="H35" s="63"/>
      <c r="I35" s="75"/>
      <c r="J35" s="63"/>
      <c r="K35" s="75"/>
      <c r="L35" s="63"/>
      <c r="M35" s="74"/>
      <c r="N35" s="63"/>
      <c r="O35" s="74"/>
      <c r="P35" s="65"/>
      <c r="Q35" s="180">
        <f>IF($M$15="l/s",M35*O35*3600,IF($M$15="m³/s",M35*O35*3600,M35*O35))</f>
        <v>0</v>
      </c>
      <c r="R35" s="181"/>
      <c r="S35" s="73"/>
    </row>
    <row r="36" spans="1:19" ht="6.95" customHeight="1" thickBot="1" x14ac:dyDescent="0.3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43"/>
      <c r="P36" s="63"/>
      <c r="Q36" s="89"/>
      <c r="R36" s="89"/>
      <c r="S36" s="73"/>
    </row>
    <row r="37" spans="1:19" ht="15.75" thickBot="1" x14ac:dyDescent="0.3">
      <c r="A37" s="61"/>
      <c r="B37" s="59">
        <v>11</v>
      </c>
      <c r="C37" s="63"/>
      <c r="D37" s="80"/>
      <c r="E37" s="76"/>
      <c r="F37" s="63"/>
      <c r="G37" s="74"/>
      <c r="H37" s="63"/>
      <c r="I37" s="75"/>
      <c r="J37" s="63"/>
      <c r="K37" s="75"/>
      <c r="L37" s="63"/>
      <c r="M37" s="74"/>
      <c r="N37" s="63"/>
      <c r="O37" s="74"/>
      <c r="P37" s="65"/>
      <c r="Q37" s="180">
        <f>IF($M$15="l/s",M37*O37*3600,IF($M$15="m³/s",M37*O37*3600,M37*O37))</f>
        <v>0</v>
      </c>
      <c r="R37" s="181"/>
      <c r="S37" s="73"/>
    </row>
    <row r="38" spans="1:19" ht="6.95" customHeight="1" thickBot="1" x14ac:dyDescent="0.3">
      <c r="A38" s="61"/>
      <c r="B38" s="63"/>
      <c r="C38" s="63"/>
      <c r="D38" s="63"/>
      <c r="E38" s="63"/>
      <c r="F38" s="63"/>
      <c r="G38" s="88"/>
      <c r="H38" s="63"/>
      <c r="I38" s="63"/>
      <c r="J38" s="63"/>
      <c r="K38" s="63"/>
      <c r="L38" s="63"/>
      <c r="M38" s="63"/>
      <c r="N38" s="63"/>
      <c r="O38" s="43"/>
      <c r="P38" s="63"/>
      <c r="Q38" s="89"/>
      <c r="R38" s="89"/>
      <c r="S38" s="73"/>
    </row>
    <row r="39" spans="1:19" ht="15.75" thickBot="1" x14ac:dyDescent="0.3">
      <c r="A39" s="61"/>
      <c r="B39" s="59">
        <v>12</v>
      </c>
      <c r="C39" s="63"/>
      <c r="D39" s="80"/>
      <c r="E39" s="76"/>
      <c r="F39" s="63"/>
      <c r="G39" s="74"/>
      <c r="H39" s="63"/>
      <c r="I39" s="75"/>
      <c r="J39" s="63"/>
      <c r="K39" s="75"/>
      <c r="L39" s="63"/>
      <c r="M39" s="74"/>
      <c r="N39" s="63"/>
      <c r="O39" s="74"/>
      <c r="P39" s="65"/>
      <c r="Q39" s="180">
        <f>IF($M$15="l/s",M39*O39*3600,IF($M$15="m³/s",M39*O39*3600,M39*O39))</f>
        <v>0</v>
      </c>
      <c r="R39" s="181"/>
      <c r="S39" s="73"/>
    </row>
    <row r="40" spans="1:19" ht="6.95" customHeight="1" thickBot="1" x14ac:dyDescent="0.3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43"/>
      <c r="P40" s="63"/>
      <c r="Q40" s="89"/>
      <c r="R40" s="89"/>
      <c r="S40" s="73"/>
    </row>
    <row r="41" spans="1:19" ht="15.75" thickBot="1" x14ac:dyDescent="0.3">
      <c r="A41" s="61"/>
      <c r="B41" s="59">
        <v>13</v>
      </c>
      <c r="C41" s="63"/>
      <c r="D41" s="80"/>
      <c r="E41" s="76"/>
      <c r="F41" s="63"/>
      <c r="G41" s="74"/>
      <c r="H41" s="63"/>
      <c r="I41" s="75"/>
      <c r="J41" s="63"/>
      <c r="K41" s="75"/>
      <c r="L41" s="63"/>
      <c r="M41" s="74"/>
      <c r="N41" s="63"/>
      <c r="O41" s="74"/>
      <c r="P41" s="65"/>
      <c r="Q41" s="180">
        <f>IF($M$15="l/s",M41*O41*3600,IF($M$15="m³/s",M41*O41*3600,M41*O41))</f>
        <v>0</v>
      </c>
      <c r="R41" s="181"/>
      <c r="S41" s="73"/>
    </row>
    <row r="42" spans="1:19" ht="6.95" customHeight="1" thickBot="1" x14ac:dyDescent="0.3">
      <c r="A42" s="61"/>
      <c r="B42" s="63"/>
      <c r="C42" s="63"/>
      <c r="D42" s="63"/>
      <c r="E42" s="63"/>
      <c r="F42" s="63"/>
      <c r="G42" s="88"/>
      <c r="H42" s="63"/>
      <c r="I42" s="63"/>
      <c r="J42" s="63"/>
      <c r="K42" s="63"/>
      <c r="L42" s="63"/>
      <c r="M42" s="63"/>
      <c r="N42" s="63"/>
      <c r="O42" s="43"/>
      <c r="P42" s="63"/>
      <c r="Q42" s="89"/>
      <c r="R42" s="89"/>
      <c r="S42" s="73"/>
    </row>
    <row r="43" spans="1:19" ht="15.75" thickBot="1" x14ac:dyDescent="0.3">
      <c r="A43" s="61"/>
      <c r="B43" s="59">
        <v>14</v>
      </c>
      <c r="C43" s="63"/>
      <c r="D43" s="80"/>
      <c r="E43" s="76"/>
      <c r="F43" s="63"/>
      <c r="G43" s="74"/>
      <c r="H43" s="63"/>
      <c r="I43" s="75"/>
      <c r="J43" s="63"/>
      <c r="K43" s="75"/>
      <c r="L43" s="63"/>
      <c r="M43" s="74"/>
      <c r="N43" s="63"/>
      <c r="O43" s="74"/>
      <c r="P43" s="65"/>
      <c r="Q43" s="180">
        <f>IF($M$15="l/s",M43*O43*3600,IF($M$15="m³/s",M43*O43*3600,M43*O43))</f>
        <v>0</v>
      </c>
      <c r="R43" s="181"/>
      <c r="S43" s="73"/>
    </row>
    <row r="44" spans="1:19" ht="6.95" customHeight="1" thickBot="1" x14ac:dyDescent="0.3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43"/>
      <c r="P44" s="63"/>
      <c r="Q44" s="89"/>
      <c r="R44" s="89"/>
      <c r="S44" s="73"/>
    </row>
    <row r="45" spans="1:19" ht="15.75" thickBot="1" x14ac:dyDescent="0.3">
      <c r="A45" s="61"/>
      <c r="B45" s="59">
        <v>15</v>
      </c>
      <c r="C45" s="63"/>
      <c r="D45" s="80"/>
      <c r="E45" s="76"/>
      <c r="F45" s="63"/>
      <c r="G45" s="74"/>
      <c r="H45" s="63"/>
      <c r="I45" s="75"/>
      <c r="J45" s="63"/>
      <c r="K45" s="75"/>
      <c r="L45" s="63"/>
      <c r="M45" s="74"/>
      <c r="N45" s="63"/>
      <c r="O45" s="74"/>
      <c r="P45" s="65"/>
      <c r="Q45" s="180">
        <f>IF($M$15="l/s",M45*O45*3600,IF($M$15="m³/s",M45*O45*3600,M45*O45))</f>
        <v>0</v>
      </c>
      <c r="R45" s="181"/>
      <c r="S45" s="73"/>
    </row>
    <row r="46" spans="1:19" ht="6.95" customHeight="1" thickBot="1" x14ac:dyDescent="0.3">
      <c r="A46" s="61"/>
      <c r="B46" s="63"/>
      <c r="C46" s="63"/>
      <c r="D46" s="63"/>
      <c r="E46" s="63"/>
      <c r="F46" s="63"/>
      <c r="G46" s="88"/>
      <c r="H46" s="63"/>
      <c r="I46" s="63"/>
      <c r="J46" s="63"/>
      <c r="K46" s="63"/>
      <c r="L46" s="63"/>
      <c r="M46" s="63"/>
      <c r="N46" s="63"/>
      <c r="O46" s="43"/>
      <c r="P46" s="63"/>
      <c r="Q46" s="89"/>
      <c r="R46" s="89"/>
      <c r="S46" s="73"/>
    </row>
    <row r="47" spans="1:19" ht="15.75" thickBot="1" x14ac:dyDescent="0.3">
      <c r="A47" s="61"/>
      <c r="B47" s="59">
        <v>16</v>
      </c>
      <c r="C47" s="63"/>
      <c r="D47" s="80"/>
      <c r="E47" s="76"/>
      <c r="F47" s="63"/>
      <c r="G47" s="74"/>
      <c r="H47" s="63"/>
      <c r="I47" s="75"/>
      <c r="J47" s="63"/>
      <c r="K47" s="75"/>
      <c r="L47" s="63"/>
      <c r="M47" s="74"/>
      <c r="N47" s="63"/>
      <c r="O47" s="74"/>
      <c r="P47" s="65"/>
      <c r="Q47" s="180">
        <f>IF($M$15="l/s",M47*O47*3600,IF($M$15="m³/s",M47*O47*3600,M47*O47))</f>
        <v>0</v>
      </c>
      <c r="R47" s="181"/>
      <c r="S47" s="73"/>
    </row>
    <row r="48" spans="1:19" ht="6.95" customHeight="1" thickBot="1" x14ac:dyDescent="0.3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43"/>
      <c r="P48" s="63"/>
      <c r="Q48" s="89"/>
      <c r="R48" s="89"/>
      <c r="S48" s="73"/>
    </row>
    <row r="49" spans="1:19" ht="15.75" thickBot="1" x14ac:dyDescent="0.3">
      <c r="A49" s="61"/>
      <c r="B49" s="59">
        <v>17</v>
      </c>
      <c r="C49" s="63"/>
      <c r="D49" s="80"/>
      <c r="E49" s="76"/>
      <c r="F49" s="63"/>
      <c r="G49" s="74"/>
      <c r="H49" s="63"/>
      <c r="I49" s="75"/>
      <c r="J49" s="63"/>
      <c r="K49" s="75"/>
      <c r="L49" s="63"/>
      <c r="M49" s="74"/>
      <c r="N49" s="63"/>
      <c r="O49" s="74"/>
      <c r="P49" s="65"/>
      <c r="Q49" s="180">
        <f>IF($M$15="l/s",M49*O49*3600,IF($M$15="m³/s",M49*O49*3600,M49*O49))</f>
        <v>0</v>
      </c>
      <c r="R49" s="181"/>
      <c r="S49" s="73"/>
    </row>
    <row r="50" spans="1:19" ht="6.95" customHeight="1" thickBot="1" x14ac:dyDescent="0.3">
      <c r="A50" s="61"/>
      <c r="B50" s="63"/>
      <c r="C50" s="63"/>
      <c r="D50" s="63"/>
      <c r="E50" s="63"/>
      <c r="F50" s="63"/>
      <c r="G50" s="88"/>
      <c r="H50" s="63"/>
      <c r="I50" s="63"/>
      <c r="J50" s="63"/>
      <c r="K50" s="63"/>
      <c r="L50" s="63"/>
      <c r="M50" s="63"/>
      <c r="N50" s="63"/>
      <c r="O50" s="43"/>
      <c r="P50" s="63"/>
      <c r="Q50" s="89"/>
      <c r="R50" s="89"/>
      <c r="S50" s="73"/>
    </row>
    <row r="51" spans="1:19" ht="15.75" thickBot="1" x14ac:dyDescent="0.3">
      <c r="A51" s="61"/>
      <c r="B51" s="59">
        <v>18</v>
      </c>
      <c r="C51" s="63"/>
      <c r="D51" s="80"/>
      <c r="E51" s="76"/>
      <c r="F51" s="63"/>
      <c r="G51" s="74"/>
      <c r="H51" s="63"/>
      <c r="I51" s="75"/>
      <c r="J51" s="63"/>
      <c r="K51" s="75"/>
      <c r="L51" s="63"/>
      <c r="M51" s="74"/>
      <c r="N51" s="63"/>
      <c r="O51" s="74"/>
      <c r="P51" s="65"/>
      <c r="Q51" s="180">
        <f>IF($M$15="l/s",M51*O51*3600,IF($M$15="m³/s",M51*O51*3600,M51*O51))</f>
        <v>0</v>
      </c>
      <c r="R51" s="181"/>
      <c r="S51" s="73"/>
    </row>
    <row r="52" spans="1:19" ht="6.95" customHeight="1" thickBot="1" x14ac:dyDescent="0.3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43"/>
      <c r="P52" s="63"/>
      <c r="Q52" s="89"/>
      <c r="R52" s="89"/>
      <c r="S52" s="73"/>
    </row>
    <row r="53" spans="1:19" ht="15.75" thickBot="1" x14ac:dyDescent="0.3">
      <c r="A53" s="61"/>
      <c r="B53" s="59">
        <v>19</v>
      </c>
      <c r="C53" s="63"/>
      <c r="D53" s="80"/>
      <c r="E53" s="76"/>
      <c r="F53" s="63"/>
      <c r="G53" s="74"/>
      <c r="H53" s="63"/>
      <c r="I53" s="75"/>
      <c r="J53" s="63"/>
      <c r="K53" s="75"/>
      <c r="L53" s="63"/>
      <c r="M53" s="74"/>
      <c r="N53" s="63"/>
      <c r="O53" s="74"/>
      <c r="P53" s="65"/>
      <c r="Q53" s="180">
        <f>IF($M$15="l/s",M53*O53*3600,IF($M$15="m³/s",M53*O53*3600,M53*O53))</f>
        <v>0</v>
      </c>
      <c r="R53" s="181"/>
      <c r="S53" s="73"/>
    </row>
    <row r="54" spans="1:19" ht="6.95" customHeight="1" thickBot="1" x14ac:dyDescent="0.3">
      <c r="A54" s="61"/>
      <c r="B54" s="63"/>
      <c r="C54" s="63"/>
      <c r="D54" s="63"/>
      <c r="E54" s="63"/>
      <c r="F54" s="63"/>
      <c r="G54" s="88"/>
      <c r="H54" s="63"/>
      <c r="I54" s="63"/>
      <c r="J54" s="63"/>
      <c r="K54" s="63"/>
      <c r="L54" s="63"/>
      <c r="M54" s="63"/>
      <c r="N54" s="63"/>
      <c r="O54" s="43"/>
      <c r="P54" s="63"/>
      <c r="Q54" s="89"/>
      <c r="R54" s="89"/>
      <c r="S54" s="73"/>
    </row>
    <row r="55" spans="1:19" ht="15.75" thickBot="1" x14ac:dyDescent="0.3">
      <c r="A55" s="61"/>
      <c r="B55" s="59">
        <v>20</v>
      </c>
      <c r="C55" s="63"/>
      <c r="D55" s="80"/>
      <c r="E55" s="76"/>
      <c r="F55" s="63"/>
      <c r="G55" s="74"/>
      <c r="H55" s="63"/>
      <c r="I55" s="75"/>
      <c r="J55" s="63"/>
      <c r="K55" s="75"/>
      <c r="L55" s="63"/>
      <c r="M55" s="74"/>
      <c r="N55" s="63"/>
      <c r="O55" s="74"/>
      <c r="P55" s="65"/>
      <c r="Q55" s="180">
        <f>IF($M$15="l/s",M55*O55*3600,IF($M$15="m³/s",M55*O55*3600,M55*O55))</f>
        <v>0</v>
      </c>
      <c r="R55" s="181"/>
      <c r="S55" s="73"/>
    </row>
    <row r="56" spans="1:19" ht="6.95" customHeight="1" thickBot="1" x14ac:dyDescent="0.3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3"/>
      <c r="P56" s="63"/>
      <c r="Q56" s="89"/>
      <c r="R56" s="89"/>
      <c r="S56" s="73"/>
    </row>
    <row r="57" spans="1:19" ht="15.75" thickBot="1" x14ac:dyDescent="0.3">
      <c r="A57" s="61"/>
      <c r="B57" s="59">
        <v>21</v>
      </c>
      <c r="C57" s="63"/>
      <c r="D57" s="80"/>
      <c r="E57" s="76"/>
      <c r="F57" s="63"/>
      <c r="G57" s="74"/>
      <c r="H57" s="63"/>
      <c r="I57" s="75"/>
      <c r="J57" s="63"/>
      <c r="K57" s="75"/>
      <c r="L57" s="63"/>
      <c r="M57" s="74"/>
      <c r="N57" s="63"/>
      <c r="O57" s="74"/>
      <c r="P57" s="65"/>
      <c r="Q57" s="180">
        <f>IF($M$15="l/s",M57*O57*3600,IF($M$15="m³/s",M57*O57*3600,M57*O57))</f>
        <v>0</v>
      </c>
      <c r="R57" s="181"/>
      <c r="S57" s="73"/>
    </row>
    <row r="58" spans="1:19" ht="6.95" customHeight="1" thickBot="1" x14ac:dyDescent="0.3">
      <c r="A58" s="61"/>
      <c r="B58" s="63"/>
      <c r="C58" s="63"/>
      <c r="D58" s="63"/>
      <c r="E58" s="63"/>
      <c r="F58" s="63"/>
      <c r="G58" s="88"/>
      <c r="H58" s="63"/>
      <c r="I58" s="63"/>
      <c r="J58" s="63"/>
      <c r="K58" s="63"/>
      <c r="L58" s="63"/>
      <c r="M58" s="63"/>
      <c r="N58" s="63"/>
      <c r="O58" s="43"/>
      <c r="P58" s="63"/>
      <c r="Q58" s="89"/>
      <c r="R58" s="89"/>
      <c r="S58" s="73"/>
    </row>
    <row r="59" spans="1:19" ht="15.75" thickBot="1" x14ac:dyDescent="0.3">
      <c r="A59" s="61"/>
      <c r="B59" s="59">
        <v>22</v>
      </c>
      <c r="C59" s="63"/>
      <c r="D59" s="80"/>
      <c r="E59" s="76"/>
      <c r="F59" s="63"/>
      <c r="G59" s="74"/>
      <c r="H59" s="63"/>
      <c r="I59" s="75"/>
      <c r="J59" s="63"/>
      <c r="K59" s="75"/>
      <c r="L59" s="63"/>
      <c r="M59" s="74"/>
      <c r="N59" s="63"/>
      <c r="O59" s="74"/>
      <c r="P59" s="65"/>
      <c r="Q59" s="180">
        <f>IF($M$15="l/s",M59*O59*3600,IF($M$15="m³/s",M59*O59*3600,M59*O59))</f>
        <v>0</v>
      </c>
      <c r="R59" s="181"/>
      <c r="S59" s="73"/>
    </row>
    <row r="60" spans="1:19" ht="6.95" customHeight="1" thickBot="1" x14ac:dyDescent="0.3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3"/>
      <c r="P60" s="63"/>
      <c r="Q60" s="89"/>
      <c r="R60" s="89"/>
      <c r="S60" s="73"/>
    </row>
    <row r="61" spans="1:19" ht="15.75" thickBot="1" x14ac:dyDescent="0.3">
      <c r="A61" s="61"/>
      <c r="B61" s="59">
        <v>23</v>
      </c>
      <c r="C61" s="63"/>
      <c r="D61" s="80"/>
      <c r="E61" s="76"/>
      <c r="F61" s="63"/>
      <c r="G61" s="74"/>
      <c r="H61" s="63"/>
      <c r="I61" s="75"/>
      <c r="J61" s="63"/>
      <c r="K61" s="75"/>
      <c r="L61" s="63"/>
      <c r="M61" s="74"/>
      <c r="N61" s="63"/>
      <c r="O61" s="74"/>
      <c r="P61" s="65"/>
      <c r="Q61" s="180">
        <f>IF($M$15="l/s",M61*O61*3600,IF($M$15="m³/s",M61*O61*3600,M61*O61))</f>
        <v>0</v>
      </c>
      <c r="R61" s="181"/>
      <c r="S61" s="73"/>
    </row>
    <row r="62" spans="1:19" ht="6.95" customHeight="1" thickBot="1" x14ac:dyDescent="0.3">
      <c r="A62" s="61"/>
      <c r="B62" s="63"/>
      <c r="C62" s="63"/>
      <c r="D62" s="63"/>
      <c r="E62" s="63"/>
      <c r="F62" s="63"/>
      <c r="G62" s="88"/>
      <c r="H62" s="63"/>
      <c r="I62" s="63"/>
      <c r="J62" s="63"/>
      <c r="K62" s="63"/>
      <c r="L62" s="63"/>
      <c r="M62" s="63"/>
      <c r="N62" s="63"/>
      <c r="O62" s="43"/>
      <c r="P62" s="63"/>
      <c r="Q62" s="89"/>
      <c r="R62" s="89"/>
      <c r="S62" s="73"/>
    </row>
    <row r="63" spans="1:19" ht="15.75" thickBot="1" x14ac:dyDescent="0.3">
      <c r="A63" s="61"/>
      <c r="B63" s="59">
        <v>24</v>
      </c>
      <c r="C63" s="63"/>
      <c r="D63" s="80"/>
      <c r="E63" s="76"/>
      <c r="F63" s="63"/>
      <c r="G63" s="74"/>
      <c r="H63" s="63"/>
      <c r="I63" s="75"/>
      <c r="J63" s="63"/>
      <c r="K63" s="75"/>
      <c r="L63" s="63"/>
      <c r="M63" s="74"/>
      <c r="N63" s="63"/>
      <c r="O63" s="74"/>
      <c r="P63" s="65"/>
      <c r="Q63" s="180">
        <f>IF($M$15="l/s",M63*O63*3600,IF($M$15="m³/s",M63*O63*3600,M63*O63))</f>
        <v>0</v>
      </c>
      <c r="R63" s="181"/>
      <c r="S63" s="73"/>
    </row>
    <row r="64" spans="1:19" ht="6.95" customHeight="1" thickBot="1" x14ac:dyDescent="0.3">
      <c r="A64" s="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43"/>
      <c r="P64" s="63"/>
      <c r="Q64" s="89"/>
      <c r="R64" s="89"/>
      <c r="S64" s="73"/>
    </row>
    <row r="65" spans="1:19" ht="15.75" thickBot="1" x14ac:dyDescent="0.3">
      <c r="A65" s="61"/>
      <c r="B65" s="59">
        <v>25</v>
      </c>
      <c r="C65" s="63"/>
      <c r="D65" s="80"/>
      <c r="E65" s="76"/>
      <c r="F65" s="63"/>
      <c r="G65" s="74"/>
      <c r="H65" s="63"/>
      <c r="I65" s="75"/>
      <c r="J65" s="63"/>
      <c r="K65" s="75"/>
      <c r="L65" s="63"/>
      <c r="M65" s="74"/>
      <c r="N65" s="63"/>
      <c r="O65" s="74"/>
      <c r="P65" s="65"/>
      <c r="Q65" s="180">
        <f>IF($M$15="l/s",M65*O65*3600,IF($M$15="m³/s",M65*O65*3600,M65*O65))</f>
        <v>0</v>
      </c>
      <c r="R65" s="181"/>
      <c r="S65" s="73"/>
    </row>
    <row r="66" spans="1:19" ht="6.95" customHeight="1" thickBot="1" x14ac:dyDescent="0.3">
      <c r="A66" s="61"/>
      <c r="B66" s="63"/>
      <c r="C66" s="63"/>
      <c r="D66" s="63"/>
      <c r="E66" s="63"/>
      <c r="F66" s="63"/>
      <c r="G66" s="88"/>
      <c r="H66" s="63"/>
      <c r="I66" s="63"/>
      <c r="J66" s="63"/>
      <c r="K66" s="63"/>
      <c r="L66" s="63"/>
      <c r="M66" s="63"/>
      <c r="N66" s="63"/>
      <c r="O66" s="43"/>
      <c r="P66" s="63"/>
      <c r="Q66" s="89"/>
      <c r="R66" s="89"/>
      <c r="S66" s="73"/>
    </row>
    <row r="67" spans="1:19" ht="15.75" thickBot="1" x14ac:dyDescent="0.3">
      <c r="A67" s="61"/>
      <c r="B67" s="59">
        <v>26</v>
      </c>
      <c r="C67" s="63"/>
      <c r="D67" s="80"/>
      <c r="E67" s="76"/>
      <c r="F67" s="63"/>
      <c r="G67" s="74"/>
      <c r="H67" s="63"/>
      <c r="I67" s="75"/>
      <c r="J67" s="63"/>
      <c r="K67" s="75"/>
      <c r="L67" s="63"/>
      <c r="M67" s="74"/>
      <c r="N67" s="63"/>
      <c r="O67" s="74"/>
      <c r="P67" s="65"/>
      <c r="Q67" s="180">
        <f>IF($M$15="l/s",M67*O67*3600,IF($M$15="m³/s",M67*O67*3600,M67*O67))</f>
        <v>0</v>
      </c>
      <c r="R67" s="181"/>
      <c r="S67" s="73"/>
    </row>
    <row r="68" spans="1:19" ht="6.95" customHeight="1" thickBot="1" x14ac:dyDescent="0.3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43"/>
      <c r="P68" s="63"/>
      <c r="Q68" s="89"/>
      <c r="R68" s="89"/>
      <c r="S68" s="73"/>
    </row>
    <row r="69" spans="1:19" ht="15.75" thickBot="1" x14ac:dyDescent="0.3">
      <c r="A69" s="61"/>
      <c r="B69" s="59">
        <v>27</v>
      </c>
      <c r="C69" s="63"/>
      <c r="D69" s="80"/>
      <c r="E69" s="76"/>
      <c r="F69" s="63"/>
      <c r="G69" s="74"/>
      <c r="H69" s="63"/>
      <c r="I69" s="75"/>
      <c r="J69" s="63"/>
      <c r="K69" s="75"/>
      <c r="L69" s="63"/>
      <c r="M69" s="74"/>
      <c r="N69" s="63"/>
      <c r="O69" s="74"/>
      <c r="P69" s="65"/>
      <c r="Q69" s="180">
        <f>IF($M$15="l/s",M69*O69*3600,IF($M$15="m³/s",M69*O69*3600,M69*O69))</f>
        <v>0</v>
      </c>
      <c r="R69" s="181"/>
      <c r="S69" s="73"/>
    </row>
    <row r="70" spans="1:19" ht="6.95" customHeight="1" thickBot="1" x14ac:dyDescent="0.3">
      <c r="A70" s="61"/>
      <c r="B70" s="63"/>
      <c r="C70" s="63"/>
      <c r="D70" s="63"/>
      <c r="E70" s="63"/>
      <c r="F70" s="63"/>
      <c r="G70" s="88"/>
      <c r="H70" s="63"/>
      <c r="I70" s="63"/>
      <c r="J70" s="63"/>
      <c r="K70" s="63"/>
      <c r="L70" s="63"/>
      <c r="M70" s="63"/>
      <c r="N70" s="63"/>
      <c r="O70" s="43"/>
      <c r="P70" s="63"/>
      <c r="Q70" s="89"/>
      <c r="R70" s="89"/>
      <c r="S70" s="73"/>
    </row>
    <row r="71" spans="1:19" ht="15.75" thickBot="1" x14ac:dyDescent="0.3">
      <c r="A71" s="61"/>
      <c r="B71" s="59">
        <v>28</v>
      </c>
      <c r="C71" s="63"/>
      <c r="D71" s="80"/>
      <c r="E71" s="76"/>
      <c r="F71" s="63"/>
      <c r="G71" s="74"/>
      <c r="H71" s="63"/>
      <c r="I71" s="75"/>
      <c r="J71" s="63"/>
      <c r="K71" s="75"/>
      <c r="L71" s="63"/>
      <c r="M71" s="74"/>
      <c r="N71" s="63"/>
      <c r="O71" s="74"/>
      <c r="P71" s="65"/>
      <c r="Q71" s="180">
        <f>IF($M$15="l/s",M71*O71*3600,IF($M$15="m³/s",M71*O71*3600,M71*O71))</f>
        <v>0</v>
      </c>
      <c r="R71" s="181"/>
      <c r="S71" s="73"/>
    </row>
    <row r="72" spans="1:19" ht="6.95" customHeight="1" thickBot="1" x14ac:dyDescent="0.3">
      <c r="A72" s="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43"/>
      <c r="P72" s="63"/>
      <c r="Q72" s="89"/>
      <c r="R72" s="89"/>
      <c r="S72" s="73"/>
    </row>
    <row r="73" spans="1:19" ht="15.75" thickBot="1" x14ac:dyDescent="0.3">
      <c r="A73" s="61"/>
      <c r="B73" s="59">
        <v>29</v>
      </c>
      <c r="C73" s="63"/>
      <c r="D73" s="80"/>
      <c r="E73" s="76"/>
      <c r="F73" s="63"/>
      <c r="G73" s="74"/>
      <c r="H73" s="63"/>
      <c r="I73" s="75"/>
      <c r="J73" s="63"/>
      <c r="K73" s="75"/>
      <c r="L73" s="63"/>
      <c r="M73" s="74"/>
      <c r="N73" s="63"/>
      <c r="O73" s="74"/>
      <c r="P73" s="65"/>
      <c r="Q73" s="180">
        <f>IF($M$15="l/s",M73*O73*3600,IF($M$15="m³/s",M73*O73*3600,M73*O73))</f>
        <v>0</v>
      </c>
      <c r="R73" s="181"/>
      <c r="S73" s="73"/>
    </row>
    <row r="74" spans="1:19" ht="6.95" customHeight="1" thickBot="1" x14ac:dyDescent="0.3">
      <c r="A74" s="61"/>
      <c r="B74" s="63"/>
      <c r="C74" s="63"/>
      <c r="D74" s="63"/>
      <c r="E74" s="63"/>
      <c r="F74" s="63"/>
      <c r="G74" s="88"/>
      <c r="H74" s="63"/>
      <c r="I74" s="63"/>
      <c r="J74" s="63"/>
      <c r="K74" s="63"/>
      <c r="L74" s="63"/>
      <c r="M74" s="63"/>
      <c r="N74" s="63"/>
      <c r="O74" s="43"/>
      <c r="P74" s="63"/>
      <c r="Q74" s="89"/>
      <c r="R74" s="89"/>
      <c r="S74" s="73"/>
    </row>
    <row r="75" spans="1:19" ht="15.75" thickBot="1" x14ac:dyDescent="0.3">
      <c r="A75" s="61"/>
      <c r="B75" s="59">
        <v>30</v>
      </c>
      <c r="C75" s="63"/>
      <c r="D75" s="80"/>
      <c r="E75" s="76"/>
      <c r="F75" s="63"/>
      <c r="G75" s="74"/>
      <c r="H75" s="63"/>
      <c r="I75" s="75"/>
      <c r="J75" s="63"/>
      <c r="K75" s="75"/>
      <c r="L75" s="63"/>
      <c r="M75" s="74"/>
      <c r="N75" s="63"/>
      <c r="O75" s="74"/>
      <c r="P75" s="65"/>
      <c r="Q75" s="180">
        <f>IF($M$15="l/s",M75*O75*3600,IF($M$15="m³/s",M75*O75*3600,M75*O75))</f>
        <v>0</v>
      </c>
      <c r="R75" s="181"/>
      <c r="S75" s="73"/>
    </row>
    <row r="76" spans="1:19" ht="6.95" customHeight="1" thickBot="1" x14ac:dyDescent="0.3">
      <c r="A76" s="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43"/>
      <c r="P76" s="63"/>
      <c r="Q76" s="89"/>
      <c r="R76" s="89"/>
      <c r="S76" s="73"/>
    </row>
    <row r="77" spans="1:19" ht="15.75" thickBot="1" x14ac:dyDescent="0.3">
      <c r="A77" s="61"/>
      <c r="B77" s="59">
        <v>31</v>
      </c>
      <c r="C77" s="63"/>
      <c r="D77" s="80"/>
      <c r="E77" s="76"/>
      <c r="F77" s="63"/>
      <c r="G77" s="74"/>
      <c r="H77" s="63"/>
      <c r="I77" s="75"/>
      <c r="J77" s="63"/>
      <c r="K77" s="75"/>
      <c r="L77" s="63"/>
      <c r="M77" s="74">
        <v>1</v>
      </c>
      <c r="N77" s="63"/>
      <c r="O77" s="74">
        <v>2</v>
      </c>
      <c r="P77" s="65"/>
      <c r="Q77" s="180">
        <f>IF($M$15="l/s",M77*O77*3600,IF($M$15="m³/s",M77*O77*3600,M77*O77))</f>
        <v>7200</v>
      </c>
      <c r="R77" s="181"/>
      <c r="S77" s="73"/>
    </row>
    <row r="78" spans="1:19" ht="6.95" customHeight="1" thickBot="1" x14ac:dyDescent="0.3">
      <c r="A78" s="13"/>
      <c r="B78" s="63"/>
      <c r="C78" s="63"/>
      <c r="D78" s="63"/>
      <c r="E78" s="6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3"/>
      <c r="Q78" s="78"/>
      <c r="R78" s="78"/>
      <c r="S78" s="73"/>
    </row>
    <row r="79" spans="1:19" x14ac:dyDescent="0.25">
      <c r="A79" s="61"/>
      <c r="B79" s="63"/>
      <c r="C79" s="63"/>
      <c r="D79" s="63"/>
      <c r="E79" s="73"/>
      <c r="F79" s="161" t="s">
        <v>31</v>
      </c>
      <c r="G79" s="162"/>
      <c r="H79" s="162"/>
      <c r="I79" s="162"/>
      <c r="J79" s="162"/>
      <c r="K79" s="162"/>
      <c r="L79" s="162"/>
      <c r="M79" s="162"/>
      <c r="N79" s="162"/>
      <c r="O79" s="163"/>
      <c r="P79" s="72"/>
      <c r="Q79" s="176">
        <f>SUM(Q17:R77)</f>
        <v>14400</v>
      </c>
      <c r="R79" s="177"/>
      <c r="S79" s="60"/>
    </row>
    <row r="80" spans="1:19" ht="15.75" thickBot="1" x14ac:dyDescent="0.3">
      <c r="A80" s="61"/>
      <c r="B80" s="63"/>
      <c r="C80" s="63"/>
      <c r="D80" s="63"/>
      <c r="E80" s="73"/>
      <c r="F80" s="170" t="s">
        <v>32</v>
      </c>
      <c r="G80" s="171"/>
      <c r="H80" s="171"/>
      <c r="I80" s="171"/>
      <c r="J80" s="171"/>
      <c r="K80" s="171"/>
      <c r="L80" s="171"/>
      <c r="M80" s="171"/>
      <c r="N80" s="171"/>
      <c r="O80" s="172"/>
      <c r="P80" s="72"/>
      <c r="Q80" s="178"/>
      <c r="R80" s="179"/>
      <c r="S80" s="60"/>
    </row>
    <row r="81" spans="1:19" ht="15.75" thickBot="1" x14ac:dyDescent="0.3">
      <c r="A81" s="61"/>
      <c r="B81" s="63"/>
      <c r="C81" s="63"/>
      <c r="D81" s="63"/>
      <c r="E81" s="63"/>
      <c r="F81" s="90"/>
      <c r="G81" s="55"/>
      <c r="H81" s="55"/>
      <c r="I81" s="55"/>
      <c r="J81" s="55"/>
      <c r="K81" s="55"/>
      <c r="L81" s="25"/>
      <c r="M81" s="25"/>
      <c r="N81" s="25"/>
      <c r="O81" s="25"/>
      <c r="P81" s="63"/>
      <c r="Q81" s="63"/>
      <c r="R81" s="63"/>
      <c r="S81" s="60"/>
    </row>
    <row r="82" spans="1:19" ht="15.75" thickBot="1" x14ac:dyDescent="0.3">
      <c r="A82" s="156" t="s">
        <v>33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8"/>
    </row>
    <row r="83" spans="1:19" x14ac:dyDescent="0.25">
      <c r="A83" s="6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73"/>
    </row>
    <row r="84" spans="1:19" x14ac:dyDescent="0.25">
      <c r="A84" s="61"/>
      <c r="B84" s="173" t="s">
        <v>18</v>
      </c>
      <c r="C84" s="173"/>
      <c r="D84" s="173"/>
      <c r="E84" s="173"/>
      <c r="F84" s="173"/>
      <c r="G84" s="173"/>
      <c r="H84" s="173"/>
      <c r="I84" s="173"/>
      <c r="J84" s="173"/>
      <c r="K84" s="63"/>
      <c r="L84" s="168" t="s">
        <v>19</v>
      </c>
      <c r="M84" s="168"/>
      <c r="N84" s="168"/>
      <c r="O84" s="168"/>
      <c r="P84" s="168"/>
      <c r="Q84" s="168"/>
      <c r="R84" s="168"/>
      <c r="S84" s="169"/>
    </row>
    <row r="85" spans="1:19" x14ac:dyDescent="0.25">
      <c r="A85" s="61"/>
      <c r="B85" s="174"/>
      <c r="C85" s="174"/>
      <c r="D85" s="174"/>
      <c r="E85" s="174"/>
      <c r="F85" s="174"/>
      <c r="G85" s="174"/>
      <c r="H85" s="174"/>
      <c r="I85" s="174"/>
      <c r="J85" s="174"/>
      <c r="K85" s="63"/>
      <c r="L85" s="174"/>
      <c r="M85" s="174"/>
      <c r="N85" s="174"/>
      <c r="O85" s="174"/>
      <c r="P85" s="174"/>
      <c r="Q85" s="174"/>
      <c r="R85" s="174"/>
      <c r="S85" s="175"/>
    </row>
    <row r="86" spans="1:19" x14ac:dyDescent="0.25">
      <c r="A86" s="61"/>
      <c r="B86" s="174"/>
      <c r="C86" s="174"/>
      <c r="D86" s="174"/>
      <c r="E86" s="174"/>
      <c r="F86" s="174"/>
      <c r="G86" s="174"/>
      <c r="H86" s="174"/>
      <c r="I86" s="174"/>
      <c r="J86" s="174"/>
      <c r="K86" s="63"/>
      <c r="L86" s="174"/>
      <c r="M86" s="174"/>
      <c r="N86" s="174"/>
      <c r="O86" s="174"/>
      <c r="P86" s="174"/>
      <c r="Q86" s="174"/>
      <c r="R86" s="174"/>
      <c r="S86" s="175"/>
    </row>
    <row r="87" spans="1:19" x14ac:dyDescent="0.25">
      <c r="A87" s="61"/>
      <c r="B87" s="174"/>
      <c r="C87" s="174"/>
      <c r="D87" s="174"/>
      <c r="E87" s="174"/>
      <c r="F87" s="174"/>
      <c r="G87" s="174"/>
      <c r="H87" s="174"/>
      <c r="I87" s="174"/>
      <c r="J87" s="174"/>
      <c r="K87" s="63"/>
      <c r="L87" s="174"/>
      <c r="M87" s="174"/>
      <c r="N87" s="174"/>
      <c r="O87" s="174"/>
      <c r="P87" s="174"/>
      <c r="Q87" s="174"/>
      <c r="R87" s="174"/>
      <c r="S87" s="175"/>
    </row>
    <row r="88" spans="1:19" x14ac:dyDescent="0.25">
      <c r="A88" s="61"/>
      <c r="B88" s="91" t="s">
        <v>20</v>
      </c>
      <c r="C88" s="91"/>
      <c r="D88" s="182" t="s">
        <v>60</v>
      </c>
      <c r="E88" s="182"/>
      <c r="F88" s="182"/>
      <c r="G88" s="182"/>
      <c r="H88" s="182"/>
      <c r="I88" s="182"/>
      <c r="J88" s="91"/>
      <c r="K88" s="63"/>
      <c r="L88" s="91" t="s">
        <v>20</v>
      </c>
      <c r="M88" s="91"/>
      <c r="N88" s="182" t="s">
        <v>65</v>
      </c>
      <c r="O88" s="182"/>
      <c r="P88" s="182"/>
      <c r="Q88" s="182"/>
      <c r="R88" s="91"/>
      <c r="S88" s="73"/>
    </row>
    <row r="89" spans="1:19" x14ac:dyDescent="0.25">
      <c r="A89" s="61"/>
      <c r="B89" s="63"/>
      <c r="C89" s="63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73"/>
    </row>
    <row r="90" spans="1:19" x14ac:dyDescent="0.25">
      <c r="A90" s="61"/>
      <c r="B90" s="91" t="s">
        <v>21</v>
      </c>
      <c r="C90" s="182">
        <v>1234567891</v>
      </c>
      <c r="D90" s="182"/>
      <c r="E90" s="182"/>
      <c r="F90" s="91"/>
      <c r="G90" s="91"/>
      <c r="H90" s="91"/>
      <c r="I90" s="91"/>
      <c r="J90" s="91"/>
      <c r="K90" s="63"/>
      <c r="L90" s="91" t="s">
        <v>21</v>
      </c>
      <c r="M90" s="182">
        <v>1234567891</v>
      </c>
      <c r="N90" s="182"/>
      <c r="O90" s="182"/>
      <c r="P90" s="91"/>
      <c r="Q90" s="91"/>
      <c r="R90" s="91"/>
      <c r="S90" s="73"/>
    </row>
    <row r="91" spans="1:19" ht="15.75" thickBot="1" x14ac:dyDescent="0.3">
      <c r="A91" s="6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</sheetData>
  <sheetProtection algorithmName="SHA-512" hashValue="VKEMg9v5TmjmFabi72WISaz4/NWT8s6qnuwlskgFR3ghIuhosKYD7Rj/o+W7Z9vscxscBSQD5Qsz3rI3o6tTyQ==" saltValue="DcVwk8edlBxbLcXGcNGB/w==" spinCount="100000" sheet="1" objects="1" scenarios="1"/>
  <mergeCells count="57">
    <mergeCell ref="A6:S6"/>
    <mergeCell ref="B1:S1"/>
    <mergeCell ref="A2:S2"/>
    <mergeCell ref="A3:S3"/>
    <mergeCell ref="A4:S4"/>
    <mergeCell ref="A5:S5"/>
    <mergeCell ref="Q23:R23"/>
    <mergeCell ref="B8:E8"/>
    <mergeCell ref="G8:M8"/>
    <mergeCell ref="B10:E10"/>
    <mergeCell ref="G10:M10"/>
    <mergeCell ref="B12:E12"/>
    <mergeCell ref="G12:M12"/>
    <mergeCell ref="Q14:R14"/>
    <mergeCell ref="Q15:R15"/>
    <mergeCell ref="Q17:R17"/>
    <mergeCell ref="Q19:R19"/>
    <mergeCell ref="Q21:R21"/>
    <mergeCell ref="Q47:R47"/>
    <mergeCell ref="Q25:R25"/>
    <mergeCell ref="Q27:R27"/>
    <mergeCell ref="Q29:R29"/>
    <mergeCell ref="Q31:R31"/>
    <mergeCell ref="Q33:R33"/>
    <mergeCell ref="Q35:R35"/>
    <mergeCell ref="Q37:R37"/>
    <mergeCell ref="Q39:R39"/>
    <mergeCell ref="Q41:R41"/>
    <mergeCell ref="Q43:R43"/>
    <mergeCell ref="Q45:R45"/>
    <mergeCell ref="Q71:R71"/>
    <mergeCell ref="Q49:R49"/>
    <mergeCell ref="Q51:R51"/>
    <mergeCell ref="Q53:R53"/>
    <mergeCell ref="Q55:R55"/>
    <mergeCell ref="Q57:R57"/>
    <mergeCell ref="Q59:R59"/>
    <mergeCell ref="Q61:R61"/>
    <mergeCell ref="Q63:R63"/>
    <mergeCell ref="Q65:R65"/>
    <mergeCell ref="Q67:R67"/>
    <mergeCell ref="Q69:R69"/>
    <mergeCell ref="Q73:R73"/>
    <mergeCell ref="Q75:R75"/>
    <mergeCell ref="Q77:R77"/>
    <mergeCell ref="F79:O79"/>
    <mergeCell ref="Q79:R80"/>
    <mergeCell ref="F80:O80"/>
    <mergeCell ref="C90:E90"/>
    <mergeCell ref="M90:O90"/>
    <mergeCell ref="A82:S82"/>
    <mergeCell ref="B84:J84"/>
    <mergeCell ref="L84:S84"/>
    <mergeCell ref="B85:J87"/>
    <mergeCell ref="L85:S87"/>
    <mergeCell ref="D88:I88"/>
    <mergeCell ref="N88:Q88"/>
  </mergeCells>
  <pageMargins left="0.7" right="0.7" top="0.75" bottom="0.75" header="0.3" footer="0.3"/>
  <pageSetup paperSize="9" scale="5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94A5B1-C1D6-483F-BCB0-02DEFE9C58FF}">
          <x14:formula1>
            <xm:f>Hoja1!$F$1:$F$3</xm:f>
          </x14:formula1>
          <xm:sqref>G10:M10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DECLARATORIA</vt:lpstr>
      <vt:lpstr>GENERAL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Niños</cp:lastModifiedBy>
  <cp:lastPrinted>2022-01-12T16:48:49Z</cp:lastPrinted>
  <dcterms:created xsi:type="dcterms:W3CDTF">2021-08-17T21:07:19Z</dcterms:created>
  <dcterms:modified xsi:type="dcterms:W3CDTF">2022-01-12T19:50:51Z</dcterms:modified>
</cp:coreProperties>
</file>