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Niños\Desktop\Nueva carpeta\"/>
    </mc:Choice>
  </mc:AlternateContent>
  <xr:revisionPtr revIDLastSave="0" documentId="13_ncr:1_{4716DA87-0CAC-4603-A542-AE47341C7A13}" xr6:coauthVersionLast="40" xr6:coauthVersionMax="40" xr10:uidLastSave="{00000000-0000-0000-0000-000000000000}"/>
  <bookViews>
    <workbookView xWindow="32760" yWindow="32760" windowWidth="20490" windowHeight="7545" firstSheet="1" activeTab="1" xr2:uid="{00000000-000D-0000-FFFF-FFFF00000000}"/>
  </bookViews>
  <sheets>
    <sheet name="DECLARATORIA" sheetId="4" r:id="rId1"/>
    <sheet name="GENERAL" sheetId="8" r:id="rId2"/>
    <sheet name="ENE" sheetId="9" r:id="rId3"/>
    <sheet name="FEB" sheetId="21" r:id="rId4"/>
    <sheet name="MAR" sheetId="31" r:id="rId5"/>
    <sheet name="ABR" sheetId="29" r:id="rId6"/>
    <sheet name="MAY" sheetId="30" r:id="rId7"/>
    <sheet name="JUN" sheetId="24" r:id="rId8"/>
    <sheet name="JUL" sheetId="27" r:id="rId9"/>
    <sheet name="AGO" sheetId="28" r:id="rId10"/>
    <sheet name="SEP" sheetId="25" r:id="rId11"/>
    <sheet name="OCT" sheetId="26" r:id="rId12"/>
    <sheet name="NOV" sheetId="23" r:id="rId13"/>
    <sheet name="DIC" sheetId="22" r:id="rId14"/>
    <sheet name="Hoja1" sheetId="7" r:id="rId15"/>
  </sheets>
  <calcPr calcId="181029"/>
</workbook>
</file>

<file path=xl/calcChain.xml><?xml version="1.0" encoding="utf-8"?>
<calcChain xmlns="http://schemas.openxmlformats.org/spreadsheetml/2006/main">
  <c r="G45" i="4" l="1"/>
  <c r="H44" i="4"/>
  <c r="C45" i="4"/>
  <c r="D44" i="4"/>
  <c r="F33" i="4"/>
  <c r="F32" i="4"/>
  <c r="G23" i="4"/>
  <c r="G20" i="4"/>
  <c r="F16" i="4"/>
  <c r="F14" i="4"/>
  <c r="F12" i="4"/>
  <c r="F9" i="4"/>
  <c r="F7" i="4"/>
  <c r="F5" i="4"/>
  <c r="H11" i="31"/>
  <c r="L71" i="31"/>
  <c r="H11" i="30"/>
  <c r="L71" i="30"/>
  <c r="H11" i="29"/>
  <c r="L71" i="29"/>
  <c r="H11" i="28"/>
  <c r="L71" i="28"/>
  <c r="H11" i="27"/>
  <c r="L71" i="27"/>
  <c r="H11" i="26"/>
  <c r="L71" i="26"/>
  <c r="H11" i="25"/>
  <c r="L71" i="25"/>
  <c r="H11" i="24"/>
  <c r="L71" i="24"/>
  <c r="H11" i="23"/>
  <c r="L71" i="23"/>
  <c r="H11" i="22"/>
  <c r="L71" i="22"/>
  <c r="H11" i="21"/>
  <c r="L71" i="21"/>
  <c r="L71" i="9"/>
  <c r="L67" i="9"/>
  <c r="L63" i="9"/>
  <c r="L59" i="9"/>
  <c r="L55" i="9"/>
  <c r="L51" i="9"/>
  <c r="L43" i="9"/>
  <c r="L45" i="9"/>
  <c r="L39" i="9"/>
  <c r="L35" i="9"/>
  <c r="L31" i="9"/>
  <c r="L27" i="9"/>
  <c r="L23" i="9"/>
  <c r="L19" i="9"/>
  <c r="L15" i="9"/>
  <c r="L11" i="9"/>
  <c r="H11" i="9"/>
  <c r="L73" i="9"/>
  <c r="L13" i="31"/>
  <c r="L17" i="31"/>
  <c r="L21" i="31"/>
  <c r="L25" i="31"/>
  <c r="L29" i="31"/>
  <c r="L33" i="31"/>
  <c r="L37" i="31"/>
  <c r="L41" i="31"/>
  <c r="L45" i="31"/>
  <c r="L49" i="31"/>
  <c r="L53" i="31"/>
  <c r="L57" i="31"/>
  <c r="L61" i="31"/>
  <c r="L65" i="31"/>
  <c r="L69" i="31"/>
  <c r="L73" i="31"/>
  <c r="L11" i="31"/>
  <c r="L15" i="31"/>
  <c r="L19" i="31"/>
  <c r="L23" i="31"/>
  <c r="L27" i="31"/>
  <c r="L31" i="31"/>
  <c r="L35" i="31"/>
  <c r="L39" i="31"/>
  <c r="L43" i="31"/>
  <c r="L47" i="31"/>
  <c r="L51" i="31"/>
  <c r="L55" i="31"/>
  <c r="L59" i="31"/>
  <c r="L63" i="31"/>
  <c r="L67" i="31"/>
  <c r="L13" i="30"/>
  <c r="L17" i="30"/>
  <c r="L21" i="30"/>
  <c r="L25" i="30"/>
  <c r="L29" i="30"/>
  <c r="L33" i="30"/>
  <c r="L37" i="30"/>
  <c r="L41" i="30"/>
  <c r="L45" i="30"/>
  <c r="L49" i="30"/>
  <c r="L53" i="30"/>
  <c r="L57" i="30"/>
  <c r="L61" i="30"/>
  <c r="L65" i="30"/>
  <c r="L69" i="30"/>
  <c r="L73" i="30"/>
  <c r="L11" i="30"/>
  <c r="L15" i="30"/>
  <c r="L19" i="30"/>
  <c r="L23" i="30"/>
  <c r="L27" i="30"/>
  <c r="L31" i="30"/>
  <c r="L35" i="30"/>
  <c r="L39" i="30"/>
  <c r="L43" i="30"/>
  <c r="L47" i="30"/>
  <c r="L51" i="30"/>
  <c r="L55" i="30"/>
  <c r="L59" i="30"/>
  <c r="L63" i="30"/>
  <c r="L67" i="30"/>
  <c r="L13" i="29"/>
  <c r="L17" i="29"/>
  <c r="L21" i="29"/>
  <c r="L25" i="29"/>
  <c r="L29" i="29"/>
  <c r="L33" i="29"/>
  <c r="L37" i="29"/>
  <c r="L41" i="29"/>
  <c r="L45" i="29"/>
  <c r="L49" i="29"/>
  <c r="L53" i="29"/>
  <c r="L57" i="29"/>
  <c r="L61" i="29"/>
  <c r="L65" i="29"/>
  <c r="L69" i="29"/>
  <c r="L73" i="29"/>
  <c r="L11" i="29"/>
  <c r="L15" i="29"/>
  <c r="L19" i="29"/>
  <c r="L23" i="29"/>
  <c r="L27" i="29"/>
  <c r="L31" i="29"/>
  <c r="L35" i="29"/>
  <c r="L39" i="29"/>
  <c r="L43" i="29"/>
  <c r="L47" i="29"/>
  <c r="L51" i="29"/>
  <c r="L55" i="29"/>
  <c r="L59" i="29"/>
  <c r="L63" i="29"/>
  <c r="L67" i="29"/>
  <c r="L13" i="28"/>
  <c r="L17" i="28"/>
  <c r="L21" i="28"/>
  <c r="L25" i="28"/>
  <c r="L29" i="28"/>
  <c r="L33" i="28"/>
  <c r="L37" i="28"/>
  <c r="L41" i="28"/>
  <c r="L45" i="28"/>
  <c r="L49" i="28"/>
  <c r="L53" i="28"/>
  <c r="L57" i="28"/>
  <c r="L61" i="28"/>
  <c r="L65" i="28"/>
  <c r="L69" i="28"/>
  <c r="L73" i="28"/>
  <c r="L11" i="28"/>
  <c r="L15" i="28"/>
  <c r="L19" i="28"/>
  <c r="L23" i="28"/>
  <c r="L27" i="28"/>
  <c r="L31" i="28"/>
  <c r="L35" i="28"/>
  <c r="L39" i="28"/>
  <c r="L43" i="28"/>
  <c r="L47" i="28"/>
  <c r="L51" i="28"/>
  <c r="L55" i="28"/>
  <c r="L59" i="28"/>
  <c r="L63" i="28"/>
  <c r="L67" i="28"/>
  <c r="L13" i="27"/>
  <c r="L17" i="27"/>
  <c r="L21" i="27"/>
  <c r="L25" i="27"/>
  <c r="L29" i="27"/>
  <c r="L33" i="27"/>
  <c r="L37" i="27"/>
  <c r="L41" i="27"/>
  <c r="L45" i="27"/>
  <c r="L49" i="27"/>
  <c r="L53" i="27"/>
  <c r="L57" i="27"/>
  <c r="L61" i="27"/>
  <c r="L65" i="27"/>
  <c r="L69" i="27"/>
  <c r="L73" i="27"/>
  <c r="L11" i="27"/>
  <c r="L15" i="27"/>
  <c r="L19" i="27"/>
  <c r="L23" i="27"/>
  <c r="L27" i="27"/>
  <c r="L31" i="27"/>
  <c r="L35" i="27"/>
  <c r="L39" i="27"/>
  <c r="L43" i="27"/>
  <c r="L47" i="27"/>
  <c r="L51" i="27"/>
  <c r="L55" i="27"/>
  <c r="L59" i="27"/>
  <c r="L63" i="27"/>
  <c r="L67" i="27"/>
  <c r="L13" i="26"/>
  <c r="L17" i="26"/>
  <c r="L21" i="26"/>
  <c r="L25" i="26"/>
  <c r="L29" i="26"/>
  <c r="L33" i="26"/>
  <c r="L37" i="26"/>
  <c r="L41" i="26"/>
  <c r="L45" i="26"/>
  <c r="L49" i="26"/>
  <c r="L53" i="26"/>
  <c r="L57" i="26"/>
  <c r="L61" i="26"/>
  <c r="L65" i="26"/>
  <c r="L69" i="26"/>
  <c r="L73" i="26"/>
  <c r="L11" i="26"/>
  <c r="L15" i="26"/>
  <c r="L19" i="26"/>
  <c r="L23" i="26"/>
  <c r="L27" i="26"/>
  <c r="L31" i="26"/>
  <c r="L35" i="26"/>
  <c r="L39" i="26"/>
  <c r="L43" i="26"/>
  <c r="L47" i="26"/>
  <c r="L51" i="26"/>
  <c r="L55" i="26"/>
  <c r="L59" i="26"/>
  <c r="L63" i="26"/>
  <c r="L67" i="26"/>
  <c r="L13" i="25"/>
  <c r="L17" i="25"/>
  <c r="L21" i="25"/>
  <c r="L25" i="25"/>
  <c r="L29" i="25"/>
  <c r="L33" i="25"/>
  <c r="L37" i="25"/>
  <c r="L41" i="25"/>
  <c r="L45" i="25"/>
  <c r="L49" i="25"/>
  <c r="L53" i="25"/>
  <c r="L57" i="25"/>
  <c r="L61" i="25"/>
  <c r="L65" i="25"/>
  <c r="L69" i="25"/>
  <c r="L73" i="25"/>
  <c r="L11" i="25"/>
  <c r="L15" i="25"/>
  <c r="L19" i="25"/>
  <c r="L23" i="25"/>
  <c r="L27" i="25"/>
  <c r="L31" i="25"/>
  <c r="L35" i="25"/>
  <c r="L39" i="25"/>
  <c r="L43" i="25"/>
  <c r="L47" i="25"/>
  <c r="L51" i="25"/>
  <c r="L55" i="25"/>
  <c r="L59" i="25"/>
  <c r="L63" i="25"/>
  <c r="L67" i="25"/>
  <c r="L13" i="24"/>
  <c r="L17" i="24"/>
  <c r="L21" i="24"/>
  <c r="L25" i="24"/>
  <c r="L29" i="24"/>
  <c r="L33" i="24"/>
  <c r="L37" i="24"/>
  <c r="L41" i="24"/>
  <c r="L45" i="24"/>
  <c r="L49" i="24"/>
  <c r="L53" i="24"/>
  <c r="L57" i="24"/>
  <c r="L61" i="24"/>
  <c r="L65" i="24"/>
  <c r="L69" i="24"/>
  <c r="L73" i="24"/>
  <c r="L11" i="24"/>
  <c r="L15" i="24"/>
  <c r="L19" i="24"/>
  <c r="L23" i="24"/>
  <c r="L27" i="24"/>
  <c r="L31" i="24"/>
  <c r="L35" i="24"/>
  <c r="L39" i="24"/>
  <c r="L43" i="24"/>
  <c r="L47" i="24"/>
  <c r="L51" i="24"/>
  <c r="L55" i="24"/>
  <c r="L59" i="24"/>
  <c r="L63" i="24"/>
  <c r="L67" i="24"/>
  <c r="L13" i="23"/>
  <c r="L17" i="23"/>
  <c r="L21" i="23"/>
  <c r="L25" i="23"/>
  <c r="L29" i="23"/>
  <c r="L33" i="23"/>
  <c r="L37" i="23"/>
  <c r="L41" i="23"/>
  <c r="L45" i="23"/>
  <c r="L49" i="23"/>
  <c r="L53" i="23"/>
  <c r="L57" i="23"/>
  <c r="L61" i="23"/>
  <c r="L65" i="23"/>
  <c r="L69" i="23"/>
  <c r="L73" i="23"/>
  <c r="L11" i="23"/>
  <c r="L15" i="23"/>
  <c r="L19" i="23"/>
  <c r="L23" i="23"/>
  <c r="L27" i="23"/>
  <c r="L31" i="23"/>
  <c r="L35" i="23"/>
  <c r="L39" i="23"/>
  <c r="L43" i="23"/>
  <c r="L47" i="23"/>
  <c r="L51" i="23"/>
  <c r="L55" i="23"/>
  <c r="L59" i="23"/>
  <c r="L63" i="23"/>
  <c r="L67" i="23"/>
  <c r="L13" i="22"/>
  <c r="L17" i="22"/>
  <c r="L21" i="22"/>
  <c r="L25" i="22"/>
  <c r="L29" i="22"/>
  <c r="L33" i="22"/>
  <c r="L37" i="22"/>
  <c r="L41" i="22"/>
  <c r="L45" i="22"/>
  <c r="L49" i="22"/>
  <c r="L53" i="22"/>
  <c r="L57" i="22"/>
  <c r="L61" i="22"/>
  <c r="L65" i="22"/>
  <c r="L69" i="22"/>
  <c r="L73" i="22"/>
  <c r="L11" i="22"/>
  <c r="L15" i="22"/>
  <c r="L19" i="22"/>
  <c r="L23" i="22"/>
  <c r="L27" i="22"/>
  <c r="L31" i="22"/>
  <c r="L35" i="22"/>
  <c r="L39" i="22"/>
  <c r="L43" i="22"/>
  <c r="L47" i="22"/>
  <c r="L51" i="22"/>
  <c r="L55" i="22"/>
  <c r="L59" i="22"/>
  <c r="L63" i="22"/>
  <c r="L67" i="22"/>
  <c r="L13" i="21"/>
  <c r="L17" i="21"/>
  <c r="L21" i="21"/>
  <c r="L25" i="21"/>
  <c r="L29" i="21"/>
  <c r="L33" i="21"/>
  <c r="L37" i="21"/>
  <c r="L41" i="21"/>
  <c r="L45" i="21"/>
  <c r="L49" i="21"/>
  <c r="L53" i="21"/>
  <c r="L57" i="21"/>
  <c r="L61" i="21"/>
  <c r="L65" i="21"/>
  <c r="L69" i="21"/>
  <c r="L73" i="21"/>
  <c r="L11" i="21"/>
  <c r="L15" i="21"/>
  <c r="L19" i="21"/>
  <c r="L23" i="21"/>
  <c r="L27" i="21"/>
  <c r="L31" i="21"/>
  <c r="L35" i="21"/>
  <c r="L39" i="21"/>
  <c r="L43" i="21"/>
  <c r="L47" i="21"/>
  <c r="L51" i="21"/>
  <c r="L55" i="21"/>
  <c r="L59" i="21"/>
  <c r="L63" i="21"/>
  <c r="L67" i="21"/>
  <c r="L13" i="9"/>
  <c r="L17" i="9"/>
  <c r="L21" i="9"/>
  <c r="L25" i="9"/>
  <c r="L29" i="9"/>
  <c r="L33" i="9"/>
  <c r="L37" i="9"/>
  <c r="L41" i="9"/>
  <c r="L47" i="9"/>
  <c r="L49" i="9"/>
  <c r="L53" i="9"/>
  <c r="L57" i="9"/>
  <c r="L61" i="9"/>
  <c r="L65" i="9"/>
  <c r="L69" i="9"/>
  <c r="L75" i="9"/>
  <c r="L75" i="31"/>
  <c r="L75" i="30"/>
  <c r="L75" i="29"/>
  <c r="L75" i="28"/>
  <c r="L75" i="27"/>
  <c r="L75" i="26"/>
  <c r="L75" i="25"/>
  <c r="L75" i="24"/>
  <c r="L75" i="23"/>
  <c r="L75" i="22"/>
  <c r="L7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Esteban</author>
  </authors>
  <commentList>
    <comment ref="I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Esteban:</t>
        </r>
        <r>
          <rPr>
            <sz val="9"/>
            <color indexed="81"/>
            <rFont val="Tahoma"/>
            <family val="2"/>
          </rPr>
          <t xml:space="preserve">
POR DEFAULT EL FORMULARIO 5 ES DE MEDICIÓN INDIRECTA</t>
        </r>
      </text>
    </comment>
  </commentList>
</comments>
</file>

<file path=xl/sharedStrings.xml><?xml version="1.0" encoding="utf-8"?>
<sst xmlns="http://schemas.openxmlformats.org/spreadsheetml/2006/main" count="408" uniqueCount="86">
  <si>
    <r>
      <t xml:space="preserve">DECLARATORIA NRO.  </t>
    </r>
    <r>
      <rPr>
        <sz val="10"/>
        <color indexed="8"/>
        <rFont val="Arial"/>
        <family val="2"/>
      </rPr>
      <t xml:space="preserve"> </t>
    </r>
    <r>
      <rPr>
        <b/>
        <sz val="11"/>
        <color indexed="8"/>
        <rFont val="Times New Roman"/>
        <family val="1"/>
      </rPr>
      <t>ARCA-FRAMDA-RG-010-001</t>
    </r>
  </si>
  <si>
    <t xml:space="preserve">DECLARATORIA DE LECTURA ANUAL DE MEDICIÓN FLUJO DE AGUA CRUDA </t>
  </si>
  <si>
    <t>INFORMACIÓN GENERAL</t>
  </si>
  <si>
    <t>NOMBRE DEL USUARIO AUTORIZADO, SEGÚN RESOLUCIÓN</t>
  </si>
  <si>
    <t>NOMBRE DEL REPRESENTANTE LEGAL</t>
  </si>
  <si>
    <t>NÚMERO DE TRÁMITE ADMINISTRATIVO (CÓDIGO DE LA AUTORIZACIÓN)</t>
  </si>
  <si>
    <t>TIPO DE USO/APROVECHAMIENTO, SEGÚN RESOLUCIÓN</t>
  </si>
  <si>
    <t>CAUDAL AUTORIZADO, SEGÚN RESOLUCIÓN</t>
  </si>
  <si>
    <t>Este (X)</t>
  </si>
  <si>
    <t>Norte (Y)</t>
  </si>
  <si>
    <t>TIPO DE MEDICIÓN</t>
  </si>
  <si>
    <t>DIRECTA</t>
  </si>
  <si>
    <t>INDIRECTA</t>
  </si>
  <si>
    <t>LECTURAS REGISTRADAS DE VOLUMENES TOTALIZADOS MENSUALES</t>
  </si>
  <si>
    <t>VOLUMEN TOTALIZADO ANUAL</t>
  </si>
  <si>
    <t>UNIDAD DE MEDIDA DE VOLUMEN UTILIZADO</t>
  </si>
  <si>
    <t>FIRMAS DE RESPONSABILIDAD</t>
  </si>
  <si>
    <t>USUARIO AUTORIZADO</t>
  </si>
  <si>
    <t>RESPONSABLE DEL REGISTRO DE INFORMACIÓN</t>
  </si>
  <si>
    <t>NOMBRE Y APELLIDO:</t>
  </si>
  <si>
    <t>C.I.</t>
  </si>
  <si>
    <t>FORMATO DE REGISTRO DE MEDICIÓN DE AGUA PARA</t>
  </si>
  <si>
    <t>I. INFORMACIÓN GENERAL</t>
  </si>
  <si>
    <t xml:space="preserve">NOMBRE DEL USUARIO AUTORIZADO, SEGÚN RESOLUCIÓN: </t>
  </si>
  <si>
    <t>PERIODO MENSUAL EVALUADO (día/mes/año)</t>
  </si>
  <si>
    <t>II. REGISTRO DE DATOS</t>
  </si>
  <si>
    <t>MES DEL REGISTRO:</t>
  </si>
  <si>
    <t>No. LECTURA</t>
  </si>
  <si>
    <t>VOLUMEN DIARIO TOTALIZADO</t>
  </si>
  <si>
    <t>TOTAL DEL VOLÚMEN UTILIZADO/APROVECHADO MENSUAL</t>
  </si>
  <si>
    <t>III. FIRMAS DE RESPONSABILIDAD</t>
  </si>
  <si>
    <t>USUARIOS DE USO/APROVECHAMIENTO PRODUCTIVO</t>
  </si>
  <si>
    <t>MEDICIÓN INDIRECTA</t>
  </si>
  <si>
    <t>Día de registro</t>
  </si>
  <si>
    <t>Hora de registro</t>
  </si>
  <si>
    <t>CODIFICACIÓN: ARCA-FRMIB-RG-010-001</t>
  </si>
  <si>
    <t xml:space="preserve"> (BOMBEO)</t>
  </si>
  <si>
    <r>
      <t xml:space="preserve">Nota: </t>
    </r>
    <r>
      <rPr>
        <sz val="7"/>
        <color indexed="8"/>
        <rFont val="Cambria"/>
        <family val="1"/>
      </rPr>
      <t xml:space="preserve">El presente formato de registro deberá ser llenado de manera individual, </t>
    </r>
    <r>
      <rPr>
        <b/>
        <u/>
        <sz val="7"/>
        <color indexed="8"/>
        <rFont val="Cambria"/>
        <family val="1"/>
      </rPr>
      <t>por cada sitio en el cual se realice la medición de flujo de manera indirecta</t>
    </r>
    <r>
      <rPr>
        <sz val="7"/>
        <color indexed="8"/>
        <rFont val="Cambria"/>
        <family val="1"/>
      </rPr>
      <t xml:space="preserve"> </t>
    </r>
  </si>
  <si>
    <t>Caudal de la bomba</t>
  </si>
  <si>
    <t>Tiempo de bombeo</t>
  </si>
  <si>
    <t>(∑ Volúmenes diarios totalizados)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</si>
  <si>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</si>
  <si>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</si>
  <si>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</si>
  <si>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</si>
  <si>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</si>
  <si>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</si>
  <si>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</si>
  <si>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</si>
  <si>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</si>
  <si>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</si>
  <si>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</si>
  <si>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</si>
  <si>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l/s</t>
  </si>
  <si>
    <t>l</t>
  </si>
  <si>
    <t>RONALD HOCHSTEIN</t>
  </si>
  <si>
    <t>Este (X):</t>
  </si>
  <si>
    <t>Norte (Y):</t>
  </si>
  <si>
    <t>X</t>
  </si>
  <si>
    <t>TIPO DE USO/APROVECHAMIENTO SEGÚN RESOLUCIÓN</t>
  </si>
  <si>
    <t>DIGITAL</t>
  </si>
  <si>
    <t>Hasta:</t>
  </si>
  <si>
    <t xml:space="preserve">Desde:           </t>
  </si>
  <si>
    <t>01/01/2022</t>
  </si>
  <si>
    <t>UNIDAD</t>
  </si>
  <si>
    <t>NIVEL (ALTURA)</t>
  </si>
  <si>
    <t>DIFERENCIA DE PRESIÓN</t>
  </si>
  <si>
    <t>VELOCIDAD EN LA SECCIÓN</t>
  </si>
  <si>
    <t>JUNIO</t>
  </si>
  <si>
    <t>TIPO DE MEDICIÓN INDIRECTA</t>
  </si>
  <si>
    <t>El Volumen Diario Totalizado se obtiene de la multiplicación del caudal de la bomba por el tiempo de bombeo. Tomar en cuenta que si el caudal de la bobma esta en l/s o m3/s, previo a realizar la multiplicación para obtener el Volumen Diario Totalizado, el tiempo de bombeo deberá ser transformado a segundos (1 hora = 3600 segundos).</t>
  </si>
  <si>
    <t>COORDENADAS DEL SITIO DE MEDICIÓN INDIRECTA (WGS84 17S)
ESTACIÓN DE BOMBEO</t>
  </si>
  <si>
    <t>BOMBEO</t>
  </si>
  <si>
    <t>COORDENADAS DEL SITIO DE MEDICIÓN INDIRECTA A TRAVÉS DE BOMBEO (WGS84 17S)</t>
  </si>
  <si>
    <t>DATOS DE LA MEDICIÓN INDIRECTA</t>
  </si>
  <si>
    <t>CAUDAL AUTORIZADO, SEGÚN RESOLUCIÓN: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</si>
  <si>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</si>
  <si>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sz val="11"/>
        <color indexed="8"/>
        <rFont val="Calibri"/>
        <family val="2"/>
      </rPr>
      <t>³</t>
    </r>
  </si>
  <si>
    <t>(dd/mm/aa)</t>
  </si>
  <si>
    <t>(hh:mm)</t>
  </si>
  <si>
    <t>horas</t>
  </si>
  <si>
    <t>UNIDAD SEGÚN RESOLUCIÓN: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</si>
  <si>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</t>
    </r>
  </si>
  <si>
    <t>l/h</t>
  </si>
  <si>
    <t>ANALOGO</t>
  </si>
  <si>
    <t>m³/h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</si>
</sst>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sz val="7"/>
      <color indexed="8"/>
      <name val="Cambria"/>
      <family val="1"/>
    </font>
    <font>
      <b/>
      <u/>
      <sz val="7"/>
      <color indexed="8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Cambria"/>
      <family val="1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7"/>
      <color rgb="FF000000"/>
      <name val="Cambria"/>
      <family val="1"/>
    </font>
    <font>
      <b/>
      <sz val="7"/>
      <color rgb="FF000000"/>
      <name val="Cambria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7"/>
      <color rgb="FFFF0000"/>
      <name val="Cambria"/>
      <family val="1"/>
    </font>
    <font>
      <b/>
      <sz val="7"/>
      <color rgb="FF00B050"/>
      <name val="Cambria"/>
      <family val="1"/>
    </font>
    <font>
      <b/>
      <sz val="11"/>
      <color rgb="FF000000"/>
      <name val="Times New Roman"/>
      <family val="1"/>
    </font>
    <font>
      <b/>
      <sz val="10"/>
      <color rgb="FF00B050"/>
      <name val="Times New Roman"/>
      <family val="1"/>
    </font>
    <font>
      <b/>
      <sz val="11"/>
      <color rgb="FFFF0000"/>
      <name val="Calibri"/>
      <family val="2"/>
      <scheme val="minor"/>
    </font>
    <font>
      <b/>
      <u/>
      <sz val="7"/>
      <color rgb="FF000000"/>
      <name val="Cambria"/>
      <family val="1"/>
    </font>
    <font>
      <b/>
      <sz val="9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9" fillId="2" borderId="15" applyNumberFormat="0" applyAlignment="0" applyProtection="0"/>
  </cellStyleXfs>
  <cellXfs count="190">
    <xf numFmtId="0" fontId="0" fillId="0" borderId="0" xfId="0"/>
    <xf numFmtId="0" fontId="11" fillId="0" borderId="1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/>
    </xf>
    <xf numFmtId="0" fontId="0" fillId="0" borderId="2" xfId="0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0" fillId="0" borderId="0" xfId="0" applyBorder="1"/>
    <xf numFmtId="0" fontId="14" fillId="0" borderId="2" xfId="0" applyFont="1" applyBorder="1" applyAlignment="1">
      <alignment vertical="center" wrapText="1"/>
    </xf>
    <xf numFmtId="0" fontId="0" fillId="0" borderId="0" xfId="0" applyFill="1"/>
    <xf numFmtId="0" fontId="11" fillId="0" borderId="3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49" fontId="9" fillId="2" borderId="14" xfId="1" applyNumberFormat="1" applyBorder="1" applyAlignment="1" applyProtection="1">
      <alignment vertical="center" wrapText="1"/>
      <protection locked="0"/>
    </xf>
    <xf numFmtId="14" fontId="9" fillId="2" borderId="14" xfId="1" applyNumberFormat="1" applyBorder="1" applyAlignment="1" applyProtection="1">
      <alignment vertical="center" wrapText="1"/>
      <protection locked="0"/>
    </xf>
    <xf numFmtId="0" fontId="9" fillId="2" borderId="14" xfId="1" applyBorder="1" applyAlignment="1" applyProtection="1">
      <alignment vertical="center" wrapText="1"/>
      <protection locked="0"/>
    </xf>
    <xf numFmtId="14" fontId="9" fillId="2" borderId="14" xfId="1" applyNumberFormat="1" applyBorder="1" applyAlignment="1" applyProtection="1">
      <alignment horizontal="center" vertical="center"/>
      <protection locked="0"/>
    </xf>
    <xf numFmtId="20" fontId="9" fillId="2" borderId="14" xfId="1" applyNumberFormat="1" applyBorder="1" applyAlignment="1" applyProtection="1">
      <alignment horizontal="center" vertical="center"/>
      <protection locked="0"/>
    </xf>
    <xf numFmtId="0" fontId="9" fillId="2" borderId="14" xfId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justify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2" borderId="23" xfId="1" applyBorder="1" applyAlignment="1" applyProtection="1">
      <alignment horizontal="center" vertical="center"/>
      <protection locked="0"/>
    </xf>
    <xf numFmtId="0" fontId="9" fillId="2" borderId="24" xfId="1" applyBorder="1" applyAlignment="1" applyProtection="1">
      <alignment horizontal="center" vertical="center"/>
      <protection locked="0"/>
    </xf>
    <xf numFmtId="0" fontId="9" fillId="2" borderId="25" xfId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2" borderId="15" xfId="1" applyBorder="1" applyAlignment="1" applyProtection="1">
      <alignment horizontal="center"/>
      <protection locked="0"/>
    </xf>
    <xf numFmtId="0" fontId="9" fillId="2" borderId="26" xfId="1" applyBorder="1" applyAlignment="1" applyProtection="1">
      <alignment horizontal="center"/>
      <protection locked="0"/>
    </xf>
    <xf numFmtId="0" fontId="9" fillId="2" borderId="15" xfId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opLeftCell="A7" workbookViewId="0">
      <selection activeCell="M16" sqref="M16"/>
    </sheetView>
  </sheetViews>
  <sheetFormatPr baseColWidth="10" defaultRowHeight="15" x14ac:dyDescent="0.25"/>
  <sheetData>
    <row r="1" spans="1:19" ht="15.75" thickBo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39"/>
      <c r="M1" s="44"/>
      <c r="N1" s="44"/>
      <c r="O1" s="44"/>
      <c r="P1" s="44"/>
      <c r="Q1" s="44"/>
      <c r="R1" s="44"/>
      <c r="S1" s="44"/>
    </row>
    <row r="2" spans="1:19" x14ac:dyDescent="0.25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39"/>
      <c r="M2" s="44"/>
      <c r="N2" s="44"/>
      <c r="O2" s="44"/>
      <c r="P2" s="44"/>
      <c r="Q2" s="44"/>
      <c r="R2" s="44"/>
      <c r="S2" s="44"/>
    </row>
    <row r="3" spans="1:19" x14ac:dyDescent="0.25">
      <c r="A3" s="81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38"/>
      <c r="M3" s="44"/>
      <c r="N3" s="44"/>
      <c r="O3" s="44"/>
      <c r="P3" s="44"/>
      <c r="Q3" s="44"/>
      <c r="R3" s="44"/>
      <c r="S3" s="44"/>
    </row>
    <row r="4" spans="1:19" ht="15.75" thickBot="1" x14ac:dyDescent="0.3">
      <c r="A4" s="1"/>
      <c r="B4" s="11"/>
      <c r="C4" s="11"/>
      <c r="D4" s="11"/>
      <c r="E4" s="11"/>
      <c r="F4" s="11"/>
      <c r="G4" s="11"/>
      <c r="H4" s="11"/>
      <c r="I4" s="11"/>
      <c r="J4" s="11"/>
      <c r="K4" s="3"/>
      <c r="L4" s="40"/>
      <c r="M4" s="44"/>
      <c r="N4" s="44"/>
      <c r="O4" s="44"/>
      <c r="P4" s="44"/>
      <c r="Q4" s="44"/>
      <c r="R4" s="44"/>
      <c r="S4" s="44"/>
    </row>
    <row r="5" spans="1:19" ht="15.75" thickBot="1" x14ac:dyDescent="0.3">
      <c r="A5" s="94" t="s">
        <v>3</v>
      </c>
      <c r="B5" s="95"/>
      <c r="C5" s="95"/>
      <c r="D5" s="95"/>
      <c r="E5" s="87"/>
      <c r="F5" s="96">
        <f>+GENERAL!G11</f>
        <v>0</v>
      </c>
      <c r="G5" s="97"/>
      <c r="H5" s="97"/>
      <c r="I5" s="97"/>
      <c r="J5" s="98"/>
      <c r="K5" s="3"/>
      <c r="L5" s="40"/>
      <c r="M5" s="44"/>
      <c r="N5" s="44"/>
      <c r="O5" s="44"/>
      <c r="P5" s="44"/>
      <c r="Q5" s="44"/>
      <c r="R5" s="44"/>
      <c r="S5" s="44"/>
    </row>
    <row r="6" spans="1:19" ht="15.75" thickBot="1" x14ac:dyDescent="0.3">
      <c r="A6" s="1"/>
      <c r="B6" s="11"/>
      <c r="C6" s="11"/>
      <c r="D6" s="11"/>
      <c r="E6" s="11"/>
      <c r="F6" s="11"/>
      <c r="G6" s="11"/>
      <c r="H6" s="11"/>
      <c r="I6" s="11"/>
      <c r="J6" s="11"/>
      <c r="K6" s="3"/>
      <c r="L6" s="40"/>
      <c r="M6" s="44"/>
      <c r="N6" s="44"/>
      <c r="O6" s="44"/>
      <c r="P6" s="44"/>
      <c r="Q6" s="44"/>
      <c r="R6" s="44"/>
      <c r="S6" s="44"/>
    </row>
    <row r="7" spans="1:19" ht="15.75" thickBot="1" x14ac:dyDescent="0.3">
      <c r="A7" s="94" t="s">
        <v>4</v>
      </c>
      <c r="B7" s="95"/>
      <c r="C7" s="95"/>
      <c r="D7" s="95"/>
      <c r="E7" s="87"/>
      <c r="F7" s="99">
        <f>+GENERAL!G14</f>
        <v>0</v>
      </c>
      <c r="G7" s="100"/>
      <c r="H7" s="100"/>
      <c r="I7" s="100"/>
      <c r="J7" s="101"/>
      <c r="K7" s="3"/>
      <c r="L7" s="40"/>
      <c r="M7" s="44"/>
      <c r="N7" s="44"/>
      <c r="O7" s="44"/>
      <c r="P7" s="44"/>
      <c r="Q7" s="44"/>
      <c r="R7" s="44"/>
      <c r="S7" s="44"/>
    </row>
    <row r="8" spans="1:19" ht="15.75" thickBot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3"/>
      <c r="L8" s="40"/>
      <c r="M8" s="44"/>
      <c r="N8" s="44"/>
      <c r="O8" s="44"/>
      <c r="P8" s="44"/>
      <c r="Q8" s="44"/>
      <c r="R8" s="44"/>
      <c r="S8" s="44"/>
    </row>
    <row r="9" spans="1:19" x14ac:dyDescent="0.25">
      <c r="A9" s="102" t="s">
        <v>5</v>
      </c>
      <c r="B9" s="103"/>
      <c r="C9" s="103"/>
      <c r="D9" s="103"/>
      <c r="E9" s="104"/>
      <c r="F9" s="88">
        <f>+GENERAL!G8</f>
        <v>0</v>
      </c>
      <c r="G9" s="89"/>
      <c r="H9" s="89"/>
      <c r="I9" s="89"/>
      <c r="J9" s="90"/>
      <c r="K9" s="3"/>
      <c r="L9" s="40"/>
      <c r="M9" s="44"/>
      <c r="N9" s="44"/>
      <c r="O9" s="44"/>
      <c r="P9" s="44"/>
      <c r="Q9" s="44"/>
      <c r="R9" s="44"/>
      <c r="S9" s="44"/>
    </row>
    <row r="10" spans="1:19" ht="15.75" thickBot="1" x14ac:dyDescent="0.3">
      <c r="A10" s="102"/>
      <c r="B10" s="103"/>
      <c r="C10" s="103"/>
      <c r="D10" s="103"/>
      <c r="E10" s="104"/>
      <c r="F10" s="91"/>
      <c r="G10" s="92"/>
      <c r="H10" s="92"/>
      <c r="I10" s="92"/>
      <c r="J10" s="93"/>
      <c r="K10" s="3"/>
      <c r="L10" s="40"/>
      <c r="M10" s="44"/>
      <c r="N10" s="44"/>
      <c r="O10" s="44"/>
      <c r="P10" s="44"/>
      <c r="Q10" s="44"/>
      <c r="R10" s="44"/>
      <c r="S10" s="44"/>
    </row>
    <row r="11" spans="1:19" ht="15.75" thickBot="1" x14ac:dyDescent="0.3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3"/>
      <c r="L11" s="40"/>
      <c r="M11" s="44"/>
      <c r="N11" s="44"/>
      <c r="O11" s="44"/>
      <c r="P11" s="44"/>
      <c r="Q11" s="44"/>
      <c r="R11" s="44"/>
      <c r="S11" s="44"/>
    </row>
    <row r="12" spans="1:19" ht="15.75" thickBot="1" x14ac:dyDescent="0.3">
      <c r="A12" s="94" t="s">
        <v>6</v>
      </c>
      <c r="B12" s="95"/>
      <c r="C12" s="95"/>
      <c r="D12" s="95"/>
      <c r="E12" s="87"/>
      <c r="F12" s="99">
        <f>+GENERAL!G22</f>
        <v>0</v>
      </c>
      <c r="G12" s="100"/>
      <c r="H12" s="100"/>
      <c r="I12" s="100"/>
      <c r="J12" s="101"/>
      <c r="K12" s="3"/>
      <c r="L12" s="40"/>
      <c r="M12" s="44"/>
      <c r="N12" s="44"/>
      <c r="O12" s="44"/>
      <c r="P12" s="44"/>
      <c r="Q12" s="44"/>
      <c r="R12" s="44"/>
      <c r="S12" s="44"/>
    </row>
    <row r="13" spans="1:19" ht="15.75" thickBot="1" x14ac:dyDescent="0.3">
      <c r="A13" s="1"/>
      <c r="B13" s="12"/>
      <c r="C13" s="12"/>
      <c r="D13" s="12"/>
      <c r="E13" s="12"/>
      <c r="F13" s="11"/>
      <c r="G13" s="11"/>
      <c r="H13" s="11"/>
      <c r="I13" s="11"/>
      <c r="J13" s="11"/>
      <c r="K13" s="3"/>
      <c r="L13" s="40"/>
      <c r="M13" s="44"/>
      <c r="N13" s="44"/>
      <c r="O13" s="44"/>
      <c r="P13" s="44"/>
      <c r="Q13" s="44"/>
      <c r="R13" s="44"/>
      <c r="S13" s="44"/>
    </row>
    <row r="14" spans="1:19" ht="15.75" thickBot="1" x14ac:dyDescent="0.3">
      <c r="A14" s="94" t="s">
        <v>7</v>
      </c>
      <c r="B14" s="95"/>
      <c r="C14" s="95"/>
      <c r="D14" s="95"/>
      <c r="E14" s="87"/>
      <c r="F14" s="105">
        <f>+GENERAL!G17</f>
        <v>0</v>
      </c>
      <c r="G14" s="106"/>
      <c r="H14" s="106"/>
      <c r="I14" s="106"/>
      <c r="J14" s="107"/>
      <c r="K14" s="3"/>
      <c r="L14" s="40"/>
      <c r="M14" s="44"/>
      <c r="N14" s="44"/>
      <c r="O14" s="44"/>
      <c r="P14" s="44"/>
      <c r="Q14" s="44"/>
      <c r="R14" s="44"/>
      <c r="S14" s="44"/>
    </row>
    <row r="15" spans="1:19" ht="15.75" thickBot="1" x14ac:dyDescent="0.3">
      <c r="A15" s="46"/>
      <c r="B15" s="47"/>
      <c r="C15" s="47"/>
      <c r="D15" s="47"/>
      <c r="E15" s="47"/>
      <c r="F15" s="48"/>
      <c r="G15" s="48"/>
      <c r="H15" s="48"/>
      <c r="I15" s="48"/>
      <c r="J15" s="48"/>
      <c r="K15" s="45"/>
      <c r="L15" s="40"/>
      <c r="M15" s="44"/>
      <c r="N15" s="44"/>
      <c r="O15" s="44"/>
      <c r="P15" s="44"/>
      <c r="Q15" s="44"/>
      <c r="R15" s="44"/>
      <c r="S15" s="44"/>
    </row>
    <row r="16" spans="1:19" ht="15.75" thickBot="1" x14ac:dyDescent="0.3">
      <c r="A16" s="46"/>
      <c r="B16" s="84" t="s">
        <v>64</v>
      </c>
      <c r="C16" s="84"/>
      <c r="D16" s="84"/>
      <c r="E16" s="84"/>
      <c r="F16" s="105" t="str">
        <f>+GENERAL!G19</f>
        <v>m³/h</v>
      </c>
      <c r="G16" s="106"/>
      <c r="H16" s="106"/>
      <c r="I16" s="106"/>
      <c r="J16" s="107"/>
      <c r="K16" s="45"/>
      <c r="L16" s="40"/>
      <c r="M16" s="44"/>
      <c r="N16" s="44"/>
      <c r="O16" s="44"/>
      <c r="P16" s="44"/>
      <c r="Q16" s="44"/>
      <c r="R16" s="44"/>
      <c r="S16" s="44"/>
    </row>
    <row r="17" spans="1:19" x14ac:dyDescent="0.25">
      <c r="A17" s="1"/>
      <c r="F17" s="11"/>
      <c r="G17" s="11"/>
      <c r="H17" s="11"/>
      <c r="I17" s="11"/>
      <c r="J17" s="11"/>
      <c r="K17" s="3"/>
      <c r="L17" s="40"/>
      <c r="M17" s="44"/>
      <c r="N17" s="44"/>
      <c r="O17" s="44"/>
      <c r="P17" s="44"/>
      <c r="Q17" s="44"/>
      <c r="R17" s="44"/>
      <c r="S17" s="44"/>
    </row>
    <row r="18" spans="1:19" x14ac:dyDescent="0.25">
      <c r="A18" s="81" t="s">
        <v>74</v>
      </c>
      <c r="B18" s="82"/>
      <c r="C18" s="82"/>
      <c r="D18" s="82"/>
      <c r="E18" s="82"/>
      <c r="F18" s="82"/>
      <c r="G18" s="82"/>
      <c r="H18" s="82"/>
      <c r="I18" s="82"/>
      <c r="J18" s="82"/>
      <c r="K18" s="83"/>
      <c r="L18" s="38"/>
      <c r="M18" s="44"/>
      <c r="N18" s="44"/>
      <c r="O18" s="44"/>
      <c r="P18" s="44"/>
      <c r="Q18" s="44"/>
      <c r="R18" s="44"/>
      <c r="S18" s="44"/>
    </row>
    <row r="19" spans="1:19" ht="15.75" thickBot="1" x14ac:dyDescent="0.3">
      <c r="A19" s="1"/>
      <c r="B19" s="11"/>
      <c r="C19" s="11"/>
      <c r="D19" s="11"/>
      <c r="E19" s="11"/>
      <c r="F19" s="11"/>
      <c r="G19" s="11"/>
      <c r="H19" s="11"/>
      <c r="I19" s="11"/>
      <c r="J19" s="11"/>
      <c r="K19" s="3"/>
      <c r="L19" s="40"/>
      <c r="M19" s="44"/>
      <c r="N19" s="44"/>
      <c r="O19" s="44"/>
      <c r="P19" s="44"/>
      <c r="Q19" s="44"/>
      <c r="R19" s="44"/>
      <c r="S19" s="44"/>
    </row>
    <row r="20" spans="1:19" x14ac:dyDescent="0.25">
      <c r="A20" s="85" t="s">
        <v>71</v>
      </c>
      <c r="B20" s="86"/>
      <c r="C20" s="86"/>
      <c r="D20" s="86"/>
      <c r="E20" s="86"/>
      <c r="F20" s="87" t="s">
        <v>8</v>
      </c>
      <c r="G20" s="88">
        <f>+GENERAL!H29</f>
        <v>778313</v>
      </c>
      <c r="H20" s="89"/>
      <c r="I20" s="89"/>
      <c r="J20" s="90"/>
      <c r="K20" s="3"/>
      <c r="L20" s="40"/>
      <c r="M20" s="44"/>
      <c r="N20" s="44"/>
      <c r="O20" s="44"/>
      <c r="P20" s="44"/>
      <c r="Q20" s="44"/>
      <c r="R20" s="44"/>
      <c r="S20" s="44"/>
    </row>
    <row r="21" spans="1:19" ht="15.75" thickBot="1" x14ac:dyDescent="0.3">
      <c r="A21" s="85"/>
      <c r="B21" s="86"/>
      <c r="C21" s="86"/>
      <c r="D21" s="86"/>
      <c r="E21" s="86"/>
      <c r="F21" s="87"/>
      <c r="G21" s="91"/>
      <c r="H21" s="92"/>
      <c r="I21" s="92"/>
      <c r="J21" s="93"/>
      <c r="K21" s="3"/>
      <c r="L21" s="40"/>
      <c r="M21" s="44"/>
      <c r="N21" s="44"/>
      <c r="O21" s="44"/>
      <c r="P21" s="44"/>
      <c r="Q21" s="44"/>
      <c r="R21" s="44"/>
      <c r="S21" s="44"/>
    </row>
    <row r="22" spans="1:19" ht="15.75" thickBot="1" x14ac:dyDescent="0.3">
      <c r="A22" s="85"/>
      <c r="B22" s="86"/>
      <c r="C22" s="86"/>
      <c r="D22" s="86"/>
      <c r="E22" s="86"/>
      <c r="F22" s="11"/>
      <c r="G22" s="27"/>
      <c r="H22" s="27"/>
      <c r="I22" s="27"/>
      <c r="J22" s="27"/>
      <c r="K22" s="3"/>
      <c r="L22" s="40"/>
      <c r="M22" s="44"/>
      <c r="N22" s="44"/>
      <c r="O22" s="44"/>
      <c r="P22" s="44"/>
      <c r="Q22" s="44"/>
      <c r="R22" s="44"/>
      <c r="S22" s="44"/>
    </row>
    <row r="23" spans="1:19" x14ac:dyDescent="0.25">
      <c r="A23" s="85"/>
      <c r="B23" s="86"/>
      <c r="C23" s="86"/>
      <c r="D23" s="86"/>
      <c r="E23" s="86"/>
      <c r="F23" s="87" t="s">
        <v>9</v>
      </c>
      <c r="G23" s="88">
        <f>+GENERAL!L29</f>
        <v>9580392</v>
      </c>
      <c r="H23" s="89"/>
      <c r="I23" s="89"/>
      <c r="J23" s="90"/>
      <c r="K23" s="3"/>
      <c r="L23" s="40"/>
      <c r="M23" s="44"/>
      <c r="N23" s="44"/>
      <c r="O23" s="44"/>
      <c r="P23" s="44"/>
      <c r="Q23" s="44"/>
      <c r="R23" s="44"/>
      <c r="S23" s="44"/>
    </row>
    <row r="24" spans="1:19" ht="15.75" thickBot="1" x14ac:dyDescent="0.3">
      <c r="A24" s="85"/>
      <c r="B24" s="86"/>
      <c r="C24" s="86"/>
      <c r="D24" s="86"/>
      <c r="E24" s="86"/>
      <c r="F24" s="87"/>
      <c r="G24" s="91"/>
      <c r="H24" s="92"/>
      <c r="I24" s="92"/>
      <c r="J24" s="93"/>
      <c r="K24" s="3"/>
      <c r="L24" s="40"/>
      <c r="M24" s="44"/>
      <c r="N24" s="44"/>
      <c r="O24" s="44"/>
      <c r="P24" s="44"/>
      <c r="Q24" s="44"/>
      <c r="R24" s="44"/>
      <c r="S24" s="44"/>
    </row>
    <row r="25" spans="1:19" ht="15.75" thickBot="1" x14ac:dyDescent="0.3">
      <c r="A25" s="1"/>
      <c r="B25" s="11"/>
      <c r="C25" s="11"/>
      <c r="D25" s="11"/>
      <c r="E25" s="11"/>
      <c r="F25" s="2"/>
      <c r="G25" s="2"/>
      <c r="H25" s="2"/>
      <c r="I25" s="2"/>
      <c r="J25" s="2"/>
      <c r="K25" s="3"/>
      <c r="L25" s="40"/>
      <c r="M25" s="44"/>
      <c r="N25" s="44"/>
      <c r="O25" s="44"/>
      <c r="P25" s="44"/>
      <c r="Q25" s="44"/>
      <c r="R25" s="44"/>
      <c r="S25" s="44"/>
    </row>
    <row r="26" spans="1:19" ht="15.75" thickBot="1" x14ac:dyDescent="0.3">
      <c r="A26" s="94" t="s">
        <v>10</v>
      </c>
      <c r="B26" s="95"/>
      <c r="C26" s="95"/>
      <c r="D26" s="95"/>
      <c r="E26" s="87"/>
      <c r="F26" s="5" t="s">
        <v>11</v>
      </c>
      <c r="G26" s="6"/>
      <c r="H26" s="6" t="s">
        <v>12</v>
      </c>
      <c r="I26" s="105" t="s">
        <v>58</v>
      </c>
      <c r="J26" s="107"/>
      <c r="K26" s="3"/>
      <c r="L26" s="40"/>
      <c r="M26" s="44"/>
      <c r="N26" s="44"/>
      <c r="O26" s="44"/>
      <c r="P26" s="44"/>
      <c r="Q26" s="44"/>
      <c r="R26" s="44"/>
      <c r="S26" s="44"/>
    </row>
    <row r="27" spans="1:19" ht="15.75" thickBot="1" x14ac:dyDescent="0.3">
      <c r="A27" s="1"/>
      <c r="B27" s="95"/>
      <c r="C27" s="95"/>
      <c r="D27" s="95"/>
      <c r="E27" s="95"/>
      <c r="F27" s="11"/>
      <c r="G27" s="11"/>
      <c r="H27" s="11"/>
      <c r="I27" s="11"/>
      <c r="J27" s="11"/>
      <c r="K27" s="3"/>
      <c r="L27" s="40"/>
      <c r="M27" s="44"/>
      <c r="N27" s="44"/>
      <c r="O27" s="44"/>
      <c r="P27" s="44"/>
      <c r="Q27" s="44"/>
      <c r="R27" s="44"/>
      <c r="S27" s="44"/>
    </row>
    <row r="28" spans="1:19" ht="15.75" thickBot="1" x14ac:dyDescent="0.3">
      <c r="A28" s="94" t="s">
        <v>69</v>
      </c>
      <c r="B28" s="95"/>
      <c r="C28" s="95"/>
      <c r="D28" s="95"/>
      <c r="E28" s="87"/>
      <c r="F28" s="105" t="s">
        <v>72</v>
      </c>
      <c r="G28" s="106"/>
      <c r="H28" s="106"/>
      <c r="I28" s="106"/>
      <c r="J28" s="107"/>
      <c r="K28" s="3"/>
      <c r="L28" s="40"/>
      <c r="M28" s="44"/>
      <c r="N28" s="44"/>
      <c r="O28" s="44"/>
      <c r="P28" s="44"/>
      <c r="Q28" s="44"/>
      <c r="R28" s="44"/>
      <c r="S28" s="44"/>
    </row>
    <row r="29" spans="1:19" x14ac:dyDescent="0.25">
      <c r="A29" s="1"/>
      <c r="B29" s="11"/>
      <c r="C29" s="11"/>
      <c r="D29" s="11"/>
      <c r="E29" s="11"/>
      <c r="F29" s="11"/>
      <c r="G29" s="11"/>
      <c r="H29" s="11"/>
      <c r="I29" s="11"/>
      <c r="J29" s="11"/>
      <c r="K29" s="3"/>
      <c r="L29" s="40"/>
      <c r="M29" s="44"/>
      <c r="N29" s="44"/>
      <c r="O29" s="44"/>
      <c r="P29" s="44"/>
      <c r="Q29" s="44"/>
      <c r="R29" s="44"/>
      <c r="S29" s="44"/>
    </row>
    <row r="30" spans="1:19" x14ac:dyDescent="0.25">
      <c r="A30" s="81" t="s">
        <v>13</v>
      </c>
      <c r="B30" s="82"/>
      <c r="C30" s="82"/>
      <c r="D30" s="82"/>
      <c r="E30" s="82"/>
      <c r="F30" s="82"/>
      <c r="G30" s="82"/>
      <c r="H30" s="82"/>
      <c r="I30" s="82"/>
      <c r="J30" s="82"/>
      <c r="K30" s="83"/>
      <c r="L30" s="38"/>
      <c r="M30" s="44"/>
      <c r="N30" s="44"/>
      <c r="O30" s="44"/>
      <c r="P30" s="44"/>
      <c r="Q30" s="44"/>
      <c r="R30" s="44"/>
      <c r="S30" s="44"/>
    </row>
    <row r="31" spans="1:19" ht="15.75" thickBot="1" x14ac:dyDescent="0.3">
      <c r="A31" s="1"/>
      <c r="B31" s="2"/>
      <c r="C31" s="2"/>
      <c r="D31" s="2"/>
      <c r="E31" s="2"/>
      <c r="F31" s="11"/>
      <c r="G31" s="11"/>
      <c r="H31" s="11"/>
      <c r="I31" s="11"/>
      <c r="J31" s="11"/>
      <c r="K31" s="3"/>
      <c r="L31" s="40"/>
      <c r="M31" s="44"/>
      <c r="N31" s="44"/>
      <c r="O31" s="44"/>
      <c r="P31" s="44"/>
      <c r="Q31" s="44"/>
      <c r="R31" s="44"/>
      <c r="S31" s="44"/>
    </row>
    <row r="32" spans="1:19" ht="15.75" thickBot="1" x14ac:dyDescent="0.3">
      <c r="A32" s="7"/>
      <c r="B32" s="108" t="s">
        <v>14</v>
      </c>
      <c r="C32" s="109"/>
      <c r="D32" s="109"/>
      <c r="E32" s="110"/>
      <c r="F32" s="111">
        <f>+ENE!L75+FEB!L75+MAR!L75+ABR!L75+MAY!L75+JUN!L75+JUL!L75+AGO!L75+SEP!L75+OCT!L75+NOV!L75+DIC!L75</f>
        <v>1968</v>
      </c>
      <c r="G32" s="112"/>
      <c r="H32" s="112"/>
      <c r="I32" s="112"/>
      <c r="J32" s="113"/>
      <c r="K32" s="3"/>
      <c r="L32" s="40"/>
      <c r="M32" s="44"/>
      <c r="N32" s="44"/>
      <c r="O32" s="44"/>
      <c r="P32" s="44"/>
      <c r="Q32" s="44"/>
      <c r="R32" s="44"/>
      <c r="S32" s="44"/>
    </row>
    <row r="33" spans="1:19" x14ac:dyDescent="0.25">
      <c r="A33" s="114"/>
      <c r="B33" s="115"/>
      <c r="C33" s="116"/>
      <c r="D33" s="116"/>
      <c r="E33" s="117"/>
      <c r="F33" s="88" t="str">
        <f>+DIC!L11</f>
        <v>m³</v>
      </c>
      <c r="G33" s="89"/>
      <c r="H33" s="89"/>
      <c r="I33" s="89"/>
      <c r="J33" s="90"/>
      <c r="K33" s="121"/>
      <c r="L33" s="40"/>
      <c r="M33" s="44"/>
      <c r="N33" s="44"/>
      <c r="O33" s="44"/>
      <c r="P33" s="44"/>
      <c r="Q33" s="44"/>
      <c r="R33" s="44"/>
      <c r="S33" s="44"/>
    </row>
    <row r="34" spans="1:19" x14ac:dyDescent="0.25">
      <c r="A34" s="114"/>
      <c r="B34" s="94" t="s">
        <v>15</v>
      </c>
      <c r="C34" s="95"/>
      <c r="D34" s="95"/>
      <c r="E34" s="87"/>
      <c r="F34" s="118"/>
      <c r="G34" s="119"/>
      <c r="H34" s="119"/>
      <c r="I34" s="119"/>
      <c r="J34" s="120"/>
      <c r="K34" s="121"/>
      <c r="L34" s="40"/>
      <c r="M34" s="44"/>
      <c r="N34" s="44"/>
      <c r="O34" s="44"/>
      <c r="P34" s="44"/>
      <c r="Q34" s="44"/>
      <c r="R34" s="44"/>
      <c r="S34" s="44"/>
    </row>
    <row r="35" spans="1:19" ht="15.75" thickBot="1" x14ac:dyDescent="0.3">
      <c r="A35" s="114"/>
      <c r="B35" s="122"/>
      <c r="C35" s="123"/>
      <c r="D35" s="123"/>
      <c r="E35" s="124"/>
      <c r="F35" s="91"/>
      <c r="G35" s="92"/>
      <c r="H35" s="92"/>
      <c r="I35" s="92"/>
      <c r="J35" s="93"/>
      <c r="K35" s="121"/>
      <c r="L35" s="40"/>
      <c r="M35" s="44"/>
      <c r="N35" s="44"/>
      <c r="O35" s="44"/>
      <c r="P35" s="44"/>
      <c r="Q35" s="44"/>
      <c r="R35" s="44"/>
      <c r="S35" s="44"/>
    </row>
    <row r="36" spans="1:19" x14ac:dyDescent="0.25">
      <c r="A36" s="1"/>
      <c r="B36" s="11"/>
      <c r="C36" s="11"/>
      <c r="D36" s="11"/>
      <c r="E36" s="11"/>
      <c r="F36" s="11"/>
      <c r="G36" s="11"/>
      <c r="H36" s="11"/>
      <c r="I36" s="11"/>
      <c r="J36" s="11"/>
      <c r="K36" s="3"/>
      <c r="L36" s="40"/>
      <c r="M36" s="44"/>
      <c r="N36" s="44"/>
      <c r="O36" s="44"/>
      <c r="P36" s="44"/>
      <c r="Q36" s="44"/>
      <c r="R36" s="44"/>
      <c r="S36" s="44"/>
    </row>
    <row r="37" spans="1:19" x14ac:dyDescent="0.25">
      <c r="A37" s="125" t="s">
        <v>16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7"/>
      <c r="L37" s="37"/>
      <c r="M37" s="44"/>
      <c r="N37" s="44"/>
      <c r="O37" s="44"/>
      <c r="P37" s="44"/>
      <c r="Q37" s="44"/>
      <c r="R37" s="44"/>
      <c r="S37" s="44"/>
    </row>
    <row r="38" spans="1:19" x14ac:dyDescent="0.25">
      <c r="A38" s="1"/>
      <c r="B38" s="11"/>
      <c r="C38" s="11"/>
      <c r="D38" s="11"/>
      <c r="E38" s="11"/>
      <c r="F38" s="11"/>
      <c r="G38" s="11"/>
      <c r="H38" s="11"/>
      <c r="I38" s="11"/>
      <c r="J38" s="11"/>
      <c r="K38" s="3"/>
      <c r="L38" s="40"/>
      <c r="M38" s="44"/>
      <c r="N38" s="44"/>
      <c r="O38" s="44"/>
      <c r="P38" s="44"/>
      <c r="Q38" s="44"/>
      <c r="R38" s="44"/>
      <c r="S38" s="44"/>
    </row>
    <row r="39" spans="1:19" x14ac:dyDescent="0.25">
      <c r="A39" s="1"/>
      <c r="B39" s="95" t="s">
        <v>17</v>
      </c>
      <c r="C39" s="95"/>
      <c r="D39" s="95"/>
      <c r="E39" s="13"/>
      <c r="F39" s="103" t="s">
        <v>18</v>
      </c>
      <c r="G39" s="103"/>
      <c r="H39" s="103"/>
      <c r="I39" s="103"/>
      <c r="J39" s="103"/>
      <c r="K39" s="8"/>
      <c r="L39" s="41"/>
      <c r="M39" s="44"/>
      <c r="N39" s="44"/>
      <c r="O39" s="44"/>
      <c r="P39" s="44"/>
      <c r="Q39" s="44"/>
      <c r="R39" s="44"/>
      <c r="S39" s="44"/>
    </row>
    <row r="40" spans="1:19" x14ac:dyDescent="0.25">
      <c r="A40" s="1"/>
      <c r="B40" s="95"/>
      <c r="C40" s="95"/>
      <c r="D40" s="95"/>
      <c r="E40" s="11"/>
      <c r="F40" s="103"/>
      <c r="G40" s="103"/>
      <c r="H40" s="103"/>
      <c r="I40" s="103"/>
      <c r="J40" s="103"/>
      <c r="K40" s="3"/>
      <c r="L40" s="40"/>
      <c r="M40" s="44"/>
      <c r="N40" s="44"/>
      <c r="O40" s="44"/>
      <c r="P40" s="44"/>
      <c r="Q40" s="44"/>
      <c r="R40" s="44"/>
      <c r="S40" s="44"/>
    </row>
    <row r="41" spans="1:19" x14ac:dyDescent="0.25">
      <c r="A41" s="1"/>
      <c r="B41" s="11"/>
      <c r="C41" s="11"/>
      <c r="D41" s="11"/>
      <c r="E41" s="11"/>
      <c r="F41" s="11"/>
      <c r="G41" s="11"/>
      <c r="H41" s="11"/>
      <c r="I41" s="11"/>
      <c r="J41" s="11"/>
      <c r="K41" s="3"/>
      <c r="L41" s="40"/>
      <c r="M41" s="44"/>
      <c r="N41" s="44"/>
      <c r="O41" s="44"/>
      <c r="P41" s="44"/>
      <c r="Q41" s="44"/>
      <c r="R41" s="44"/>
      <c r="S41" s="44"/>
    </row>
    <row r="42" spans="1:19" ht="15.75" thickBot="1" x14ac:dyDescent="0.3">
      <c r="A42" s="1"/>
      <c r="B42" s="2"/>
      <c r="C42" s="2"/>
      <c r="D42" s="2"/>
      <c r="E42" s="11"/>
      <c r="F42" s="2"/>
      <c r="G42" s="2"/>
      <c r="H42" s="2"/>
      <c r="I42" s="2"/>
      <c r="J42" s="2"/>
      <c r="K42" s="3"/>
      <c r="L42" s="40"/>
      <c r="M42" s="44"/>
      <c r="N42" s="44"/>
      <c r="O42" s="44"/>
      <c r="P42" s="44"/>
      <c r="Q42" s="44"/>
      <c r="R42" s="44"/>
      <c r="S42" s="44"/>
    </row>
    <row r="43" spans="1:19" x14ac:dyDescent="0.25">
      <c r="A43" s="1"/>
      <c r="B43" s="11"/>
      <c r="C43" s="11"/>
      <c r="D43" s="11"/>
      <c r="E43" s="11"/>
      <c r="F43" s="11"/>
      <c r="G43" s="11"/>
      <c r="H43" s="11"/>
      <c r="I43" s="11"/>
      <c r="J43" s="11"/>
      <c r="K43" s="3"/>
      <c r="L43" s="40"/>
      <c r="M43" s="44"/>
      <c r="N43" s="44"/>
      <c r="O43" s="44"/>
      <c r="P43" s="44"/>
      <c r="Q43" s="44"/>
      <c r="R43" s="44"/>
      <c r="S43" s="44"/>
    </row>
    <row r="44" spans="1:19" x14ac:dyDescent="0.25">
      <c r="A44" s="1"/>
      <c r="B44" s="128" t="s">
        <v>19</v>
      </c>
      <c r="C44" s="128"/>
      <c r="D44" s="119" t="str">
        <f>+DIC!D88</f>
        <v>RONALD HOCHSTEIN</v>
      </c>
      <c r="E44" s="119"/>
      <c r="F44" s="128" t="s">
        <v>19</v>
      </c>
      <c r="G44" s="128"/>
      <c r="H44" s="119">
        <f>+DIC!K88</f>
        <v>0</v>
      </c>
      <c r="I44" s="119"/>
      <c r="J44" s="119"/>
      <c r="K44" s="8"/>
      <c r="L44" s="41"/>
      <c r="M44" s="44"/>
      <c r="N44" s="44"/>
      <c r="O44" s="44"/>
      <c r="P44" s="44"/>
      <c r="Q44" s="44"/>
      <c r="R44" s="44"/>
      <c r="S44" s="44"/>
    </row>
    <row r="45" spans="1:19" ht="15.75" thickBot="1" x14ac:dyDescent="0.3">
      <c r="A45" s="4"/>
      <c r="B45" s="9" t="s">
        <v>20</v>
      </c>
      <c r="C45" s="92">
        <f>+DIC!C90</f>
        <v>1234567890</v>
      </c>
      <c r="D45" s="92"/>
      <c r="E45" s="9"/>
      <c r="F45" s="9" t="s">
        <v>20</v>
      </c>
      <c r="G45" s="92">
        <f>+DIC!J90</f>
        <v>0</v>
      </c>
      <c r="H45" s="92"/>
      <c r="I45" s="9"/>
      <c r="J45" s="9"/>
      <c r="K45" s="10"/>
      <c r="L45" s="41"/>
      <c r="M45" s="44"/>
      <c r="N45" s="44"/>
      <c r="O45" s="44"/>
      <c r="P45" s="44"/>
      <c r="Q45" s="44"/>
      <c r="R45" s="44"/>
      <c r="S45" s="44"/>
    </row>
  </sheetData>
  <sheetProtection password="F536" sheet="1"/>
  <mergeCells count="44">
    <mergeCell ref="D44:E44"/>
    <mergeCell ref="C45:D45"/>
    <mergeCell ref="H44:J44"/>
    <mergeCell ref="G45:H45"/>
    <mergeCell ref="A37:K37"/>
    <mergeCell ref="B39:D40"/>
    <mergeCell ref="F39:J40"/>
    <mergeCell ref="B44:C44"/>
    <mergeCell ref="F44:G44"/>
    <mergeCell ref="A33:A35"/>
    <mergeCell ref="B33:E33"/>
    <mergeCell ref="F33:J35"/>
    <mergeCell ref="K33:K35"/>
    <mergeCell ref="B34:E34"/>
    <mergeCell ref="B35:E35"/>
    <mergeCell ref="B32:E32"/>
    <mergeCell ref="F32:J32"/>
    <mergeCell ref="A26:E26"/>
    <mergeCell ref="B27:E27"/>
    <mergeCell ref="A28:E28"/>
    <mergeCell ref="F28:J28"/>
    <mergeCell ref="A30:K30"/>
    <mergeCell ref="I26:J26"/>
    <mergeCell ref="A20:E24"/>
    <mergeCell ref="F20:F21"/>
    <mergeCell ref="G20:J21"/>
    <mergeCell ref="F23:F24"/>
    <mergeCell ref="G23:J24"/>
    <mergeCell ref="A1:K1"/>
    <mergeCell ref="A2:K2"/>
    <mergeCell ref="A3:K3"/>
    <mergeCell ref="B16:E16"/>
    <mergeCell ref="A18:K18"/>
    <mergeCell ref="A5:E5"/>
    <mergeCell ref="F5:J5"/>
    <mergeCell ref="A7:E7"/>
    <mergeCell ref="F7:J7"/>
    <mergeCell ref="A9:E10"/>
    <mergeCell ref="F9:J10"/>
    <mergeCell ref="A14:E14"/>
    <mergeCell ref="A12:E12"/>
    <mergeCell ref="F12:J12"/>
    <mergeCell ref="F14:J14"/>
    <mergeCell ref="F16:J16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91"/>
  <sheetViews>
    <sheetView topLeftCell="A64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48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91"/>
  <sheetViews>
    <sheetView topLeftCell="A55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49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91"/>
  <sheetViews>
    <sheetView topLeftCell="A58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50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91"/>
  <sheetViews>
    <sheetView topLeftCell="A61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51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91"/>
  <sheetViews>
    <sheetView topLeftCell="A76" workbookViewId="0">
      <selection activeCell="P13" sqref="P13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52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3" sqref="I3"/>
    </sheetView>
  </sheetViews>
  <sheetFormatPr baseColWidth="10" defaultRowHeight="15" x14ac:dyDescent="0.25"/>
  <sheetData>
    <row r="1" spans="1:9" x14ac:dyDescent="0.25">
      <c r="A1" t="s">
        <v>41</v>
      </c>
      <c r="C1" t="s">
        <v>76</v>
      </c>
      <c r="E1" t="s">
        <v>77</v>
      </c>
      <c r="F1" t="s">
        <v>65</v>
      </c>
      <c r="I1" t="s">
        <v>60</v>
      </c>
    </row>
    <row r="2" spans="1:9" x14ac:dyDescent="0.25">
      <c r="A2" t="s">
        <v>42</v>
      </c>
      <c r="C2" t="s">
        <v>53</v>
      </c>
      <c r="E2" t="s">
        <v>54</v>
      </c>
      <c r="F2" t="s">
        <v>66</v>
      </c>
      <c r="I2" t="s">
        <v>84</v>
      </c>
    </row>
    <row r="3" spans="1:9" x14ac:dyDescent="0.25">
      <c r="A3" t="s">
        <v>43</v>
      </c>
      <c r="C3" t="s">
        <v>82</v>
      </c>
      <c r="F3" t="s">
        <v>67</v>
      </c>
    </row>
    <row r="4" spans="1:9" x14ac:dyDescent="0.25">
      <c r="A4" t="s">
        <v>44</v>
      </c>
      <c r="C4" t="s">
        <v>83</v>
      </c>
    </row>
    <row r="5" spans="1:9" x14ac:dyDescent="0.25">
      <c r="A5" t="s">
        <v>45</v>
      </c>
    </row>
    <row r="6" spans="1:9" x14ac:dyDescent="0.25">
      <c r="A6" t="s">
        <v>46</v>
      </c>
    </row>
    <row r="7" spans="1:9" x14ac:dyDescent="0.25">
      <c r="A7" t="s">
        <v>47</v>
      </c>
    </row>
    <row r="8" spans="1:9" x14ac:dyDescent="0.25">
      <c r="A8" t="s">
        <v>48</v>
      </c>
    </row>
    <row r="9" spans="1:9" x14ac:dyDescent="0.25">
      <c r="A9" t="s">
        <v>49</v>
      </c>
    </row>
    <row r="10" spans="1:9" x14ac:dyDescent="0.25">
      <c r="A10" t="s">
        <v>50</v>
      </c>
    </row>
    <row r="11" spans="1:9" x14ac:dyDescent="0.25">
      <c r="A11" t="s">
        <v>51</v>
      </c>
    </row>
    <row r="12" spans="1:9" x14ac:dyDescent="0.25">
      <c r="A12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tabSelected="1" topLeftCell="A10" workbookViewId="0">
      <selection activeCell="G19" sqref="G19:L19"/>
    </sheetView>
  </sheetViews>
  <sheetFormatPr baseColWidth="10" defaultRowHeight="15" x14ac:dyDescent="0.25"/>
  <cols>
    <col min="1" max="1" width="5.7109375" customWidth="1"/>
    <col min="13" max="13" width="5.7109375" customWidth="1"/>
  </cols>
  <sheetData>
    <row r="1" spans="1:16" ht="15.75" thickBot="1" x14ac:dyDescent="0.3">
      <c r="A1" s="21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2"/>
    </row>
    <row r="2" spans="1:16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6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1:16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8"/>
    </row>
    <row r="5" spans="1:16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1"/>
    </row>
    <row r="6" spans="1:16" ht="15.75" thickBot="1" x14ac:dyDescent="0.3">
      <c r="A6" s="142" t="s">
        <v>22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4"/>
    </row>
    <row r="7" spans="1:16" ht="15.75" thickBot="1" x14ac:dyDescent="0.3">
      <c r="A7" s="5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66"/>
    </row>
    <row r="8" spans="1:16" ht="15.75" thickBot="1" x14ac:dyDescent="0.3">
      <c r="A8" s="145" t="s">
        <v>5</v>
      </c>
      <c r="B8" s="146"/>
      <c r="C8" s="146"/>
      <c r="D8" s="146"/>
      <c r="E8" s="146"/>
      <c r="F8" s="146"/>
      <c r="G8" s="147"/>
      <c r="H8" s="148"/>
      <c r="I8" s="148"/>
      <c r="J8" s="148"/>
      <c r="K8" s="148"/>
      <c r="L8" s="149"/>
      <c r="M8" s="66"/>
    </row>
    <row r="9" spans="1:16" ht="15.75" thickBot="1" x14ac:dyDescent="0.3">
      <c r="A9" s="6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6"/>
    </row>
    <row r="10" spans="1:16" ht="15.75" thickBot="1" x14ac:dyDescent="0.3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6"/>
    </row>
    <row r="11" spans="1:16" ht="15.75" thickBot="1" x14ac:dyDescent="0.3">
      <c r="A11" s="136" t="s">
        <v>23</v>
      </c>
      <c r="B11" s="137"/>
      <c r="C11" s="137"/>
      <c r="D11" s="137"/>
      <c r="E11" s="137"/>
      <c r="F11" s="137"/>
      <c r="G11" s="147"/>
      <c r="H11" s="148"/>
      <c r="I11" s="148"/>
      <c r="J11" s="148"/>
      <c r="K11" s="148"/>
      <c r="L11" s="149"/>
      <c r="M11" s="66"/>
    </row>
    <row r="12" spans="1:16" ht="15.75" thickBot="1" x14ac:dyDescent="0.3">
      <c r="A12" s="54"/>
      <c r="B12" s="55"/>
      <c r="C12" s="55"/>
      <c r="D12" s="55"/>
      <c r="E12" s="55"/>
      <c r="F12" s="55"/>
      <c r="G12" s="29"/>
      <c r="H12" s="29"/>
      <c r="I12" s="29"/>
      <c r="J12" s="29"/>
      <c r="K12" s="29"/>
      <c r="L12" s="29"/>
      <c r="M12" s="66"/>
    </row>
    <row r="13" spans="1:16" ht="15.75" thickBot="1" x14ac:dyDescent="0.3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51"/>
      <c r="N13" s="64"/>
      <c r="O13" s="64"/>
      <c r="P13" s="64"/>
    </row>
    <row r="14" spans="1:16" ht="15" customHeight="1" thickBot="1" x14ac:dyDescent="0.3">
      <c r="A14" s="150" t="s">
        <v>4</v>
      </c>
      <c r="B14" s="151"/>
      <c r="C14" s="151"/>
      <c r="D14" s="151"/>
      <c r="E14" s="151"/>
      <c r="F14" s="151"/>
      <c r="G14" s="147"/>
      <c r="H14" s="148"/>
      <c r="I14" s="148"/>
      <c r="J14" s="148"/>
      <c r="K14" s="148"/>
      <c r="L14" s="149"/>
      <c r="M14" s="36"/>
      <c r="N14" s="35"/>
      <c r="O14" s="35"/>
      <c r="P14" s="35"/>
    </row>
    <row r="15" spans="1:16" ht="15.75" thickBot="1" x14ac:dyDescent="0.3">
      <c r="A15" s="6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65"/>
      <c r="O15" s="65"/>
      <c r="P15" s="65"/>
    </row>
    <row r="16" spans="1:16" ht="15.75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6"/>
    </row>
    <row r="17" spans="1:17" ht="15.75" thickBot="1" x14ac:dyDescent="0.3">
      <c r="A17" s="136" t="s">
        <v>75</v>
      </c>
      <c r="B17" s="137"/>
      <c r="C17" s="137"/>
      <c r="D17" s="137"/>
      <c r="E17" s="137"/>
      <c r="F17" s="137"/>
      <c r="G17" s="147"/>
      <c r="H17" s="148"/>
      <c r="I17" s="148"/>
      <c r="J17" s="148"/>
      <c r="K17" s="148"/>
      <c r="L17" s="149"/>
      <c r="M17" s="66"/>
    </row>
    <row r="18" spans="1:17" ht="15.75" thickBot="1" x14ac:dyDescent="0.3">
      <c r="A18" s="54"/>
      <c r="B18" s="55"/>
      <c r="C18" s="55"/>
      <c r="D18" s="55"/>
      <c r="E18" s="55"/>
      <c r="F18" s="55"/>
      <c r="G18" s="64"/>
      <c r="H18" s="64"/>
      <c r="I18" s="64"/>
      <c r="J18" s="64"/>
      <c r="K18" s="64"/>
      <c r="L18" s="64"/>
      <c r="M18" s="66"/>
    </row>
    <row r="19" spans="1:17" ht="15.75" thickBot="1" x14ac:dyDescent="0.3">
      <c r="A19" s="136" t="s">
        <v>81</v>
      </c>
      <c r="B19" s="137"/>
      <c r="C19" s="137"/>
      <c r="D19" s="137"/>
      <c r="E19" s="137"/>
      <c r="F19" s="137"/>
      <c r="G19" s="147" t="s">
        <v>85</v>
      </c>
      <c r="H19" s="148"/>
      <c r="I19" s="148"/>
      <c r="J19" s="148"/>
      <c r="K19" s="148"/>
      <c r="L19" s="149"/>
      <c r="M19" s="66"/>
    </row>
    <row r="20" spans="1:17" ht="15.75" thickBot="1" x14ac:dyDescent="0.3">
      <c r="A20" s="54"/>
      <c r="B20" s="55"/>
      <c r="C20" s="55"/>
      <c r="D20" s="55"/>
      <c r="E20" s="55"/>
      <c r="F20" s="55"/>
      <c r="G20" s="29"/>
      <c r="H20" s="29"/>
      <c r="I20" s="29"/>
      <c r="J20" s="29"/>
      <c r="K20" s="29"/>
      <c r="L20" s="29"/>
      <c r="M20" s="66"/>
    </row>
    <row r="21" spans="1:17" ht="15.75" thickBot="1" x14ac:dyDescent="0.3">
      <c r="A21" s="3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34"/>
      <c r="M21" s="51"/>
      <c r="N21" s="64"/>
      <c r="O21" s="64"/>
      <c r="P21" s="64"/>
      <c r="Q21" s="42"/>
    </row>
    <row r="22" spans="1:17" ht="15.75" thickBot="1" x14ac:dyDescent="0.3">
      <c r="A22" s="158" t="s">
        <v>59</v>
      </c>
      <c r="B22" s="159"/>
      <c r="C22" s="159"/>
      <c r="D22" s="159"/>
      <c r="E22" s="159"/>
      <c r="F22" s="159"/>
      <c r="G22" s="147"/>
      <c r="H22" s="148"/>
      <c r="I22" s="148"/>
      <c r="J22" s="148"/>
      <c r="K22" s="148"/>
      <c r="L22" s="149"/>
      <c r="M22" s="36"/>
      <c r="N22" s="35"/>
      <c r="O22" s="35"/>
      <c r="P22" s="35"/>
      <c r="Q22" s="42"/>
    </row>
    <row r="23" spans="1:17" ht="15.75" thickBot="1" x14ac:dyDescent="0.3">
      <c r="A23" s="6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3"/>
      <c r="O23" s="23"/>
      <c r="P23" s="23"/>
      <c r="Q23" s="42"/>
    </row>
    <row r="24" spans="1:17" ht="15.75" thickBot="1" x14ac:dyDescent="0.3">
      <c r="A24" s="5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63"/>
    </row>
    <row r="25" spans="1:17" ht="15.75" thickBot="1" x14ac:dyDescent="0.3">
      <c r="A25" s="136" t="s">
        <v>24</v>
      </c>
      <c r="B25" s="137"/>
      <c r="C25" s="137"/>
      <c r="D25" s="137"/>
      <c r="E25" s="137"/>
      <c r="F25" s="137"/>
      <c r="G25" s="30" t="s">
        <v>62</v>
      </c>
      <c r="H25" s="67" t="s">
        <v>63</v>
      </c>
      <c r="I25" s="31"/>
      <c r="J25" s="31"/>
      <c r="K25" s="31" t="s">
        <v>61</v>
      </c>
      <c r="L25" s="68">
        <v>44592</v>
      </c>
      <c r="M25" s="66"/>
    </row>
    <row r="26" spans="1:17" ht="15.75" thickBot="1" x14ac:dyDescent="0.3">
      <c r="A26" s="60"/>
      <c r="B26" s="56"/>
      <c r="C26" s="56"/>
      <c r="D26" s="56"/>
      <c r="E26" s="56"/>
      <c r="F26" s="56"/>
      <c r="G26" s="56"/>
      <c r="H26" s="15"/>
      <c r="I26" s="17"/>
      <c r="J26" s="17"/>
      <c r="K26" s="17"/>
      <c r="L26" s="17"/>
      <c r="M26" s="16"/>
    </row>
    <row r="27" spans="1:17" x14ac:dyDescent="0.25">
      <c r="A27" s="152" t="s">
        <v>37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</row>
    <row r="28" spans="1:17" ht="15.75" thickBot="1" x14ac:dyDescent="0.3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7"/>
    </row>
    <row r="29" spans="1:17" ht="31.5" customHeight="1" thickBot="1" x14ac:dyDescent="0.3">
      <c r="A29" s="136" t="s">
        <v>73</v>
      </c>
      <c r="B29" s="137"/>
      <c r="C29" s="137"/>
      <c r="D29" s="137"/>
      <c r="E29" s="137"/>
      <c r="F29" s="137"/>
      <c r="G29" s="30" t="s">
        <v>56</v>
      </c>
      <c r="H29" s="69">
        <v>778313</v>
      </c>
      <c r="I29" s="31"/>
      <c r="J29" s="31"/>
      <c r="K29" s="31" t="s">
        <v>57</v>
      </c>
      <c r="L29" s="69">
        <v>9580392</v>
      </c>
      <c r="M29" s="66"/>
    </row>
    <row r="30" spans="1:17" ht="15.75" thickBot="1" x14ac:dyDescent="0.3">
      <c r="A30" s="60"/>
      <c r="B30" s="61"/>
      <c r="C30" s="61"/>
      <c r="D30" s="61"/>
      <c r="E30" s="61"/>
      <c r="F30" s="61"/>
      <c r="G30" s="61"/>
      <c r="H30" s="26"/>
      <c r="I30" s="26"/>
      <c r="J30" s="26"/>
      <c r="K30" s="26"/>
      <c r="L30" s="26"/>
      <c r="M30" s="16"/>
    </row>
  </sheetData>
  <sheetProtection algorithmName="SHA-512" hashValue="cPu2/TwcTheFppK8WLWrXdEjSwSyaCzyk4uV0TfxvwMitqT68m0ysWufW18lRH6A4FCsJfutyL/OeklgnlkRVA==" saltValue="pxTNzKBiH3HrrtfmVHPjkg==" spinCount="100000" sheet="1"/>
  <mergeCells count="22">
    <mergeCell ref="A29:F29"/>
    <mergeCell ref="A17:F17"/>
    <mergeCell ref="G17:L17"/>
    <mergeCell ref="A19:F19"/>
    <mergeCell ref="G19:L19"/>
    <mergeCell ref="A22:F22"/>
    <mergeCell ref="G22:L22"/>
    <mergeCell ref="A14:F14"/>
    <mergeCell ref="G14:L14"/>
    <mergeCell ref="A25:F25"/>
    <mergeCell ref="A27:M27"/>
    <mergeCell ref="A28:M28"/>
    <mergeCell ref="A6:M6"/>
    <mergeCell ref="A8:F8"/>
    <mergeCell ref="G8:L8"/>
    <mergeCell ref="A11:F11"/>
    <mergeCell ref="G11:L11"/>
    <mergeCell ref="B1:L1"/>
    <mergeCell ref="A2:M2"/>
    <mergeCell ref="A3:M3"/>
    <mergeCell ref="A4:M4"/>
    <mergeCell ref="A5:M5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591B24-9E86-4338-B78E-6E4C0DA18135}">
          <x14:formula1>
            <xm:f>Hoja1!$C$1:$C$4</xm:f>
          </x14:formula1>
          <xm:sqref>G19:L19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1"/>
  <sheetViews>
    <sheetView topLeftCell="A61" workbookViewId="0">
      <selection activeCell="O14" sqref="O14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41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K88:N88"/>
    <mergeCell ref="J90:L90"/>
    <mergeCell ref="D88:G88"/>
    <mergeCell ref="C90:E90"/>
    <mergeCell ref="A78:N79"/>
    <mergeCell ref="A80:N80"/>
    <mergeCell ref="B82:G82"/>
    <mergeCell ref="I82:N82"/>
    <mergeCell ref="B83:G87"/>
    <mergeCell ref="I83:N87"/>
    <mergeCell ref="L69:M69"/>
    <mergeCell ref="L71:M71"/>
    <mergeCell ref="L73:M73"/>
    <mergeCell ref="D75:J75"/>
    <mergeCell ref="L75:M76"/>
    <mergeCell ref="D76:J76"/>
    <mergeCell ref="L59:M59"/>
    <mergeCell ref="L61:M61"/>
    <mergeCell ref="L63:M63"/>
    <mergeCell ref="L65:M65"/>
    <mergeCell ref="L67:M67"/>
    <mergeCell ref="L49:M49"/>
    <mergeCell ref="L51:M51"/>
    <mergeCell ref="L53:M53"/>
    <mergeCell ref="L55:M55"/>
    <mergeCell ref="L57:M57"/>
    <mergeCell ref="L39:M39"/>
    <mergeCell ref="L41:M41"/>
    <mergeCell ref="L43:M43"/>
    <mergeCell ref="L45:M45"/>
    <mergeCell ref="L47:M47"/>
    <mergeCell ref="L29:M29"/>
    <mergeCell ref="L31:M31"/>
    <mergeCell ref="L33:M33"/>
    <mergeCell ref="L35:M35"/>
    <mergeCell ref="L37:M37"/>
    <mergeCell ref="L19:M19"/>
    <mergeCell ref="L21:M21"/>
    <mergeCell ref="L23:M23"/>
    <mergeCell ref="L25:M25"/>
    <mergeCell ref="L27:M27"/>
    <mergeCell ref="L10:M10"/>
    <mergeCell ref="L11:M11"/>
    <mergeCell ref="L13:M13"/>
    <mergeCell ref="L15:M15"/>
    <mergeCell ref="L17:M17"/>
    <mergeCell ref="A6:N6"/>
    <mergeCell ref="B8:D8"/>
    <mergeCell ref="F8:H8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1"/>
  <sheetViews>
    <sheetView topLeftCell="A64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42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1"/>
  <sheetViews>
    <sheetView topLeftCell="A67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43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1"/>
  <sheetViews>
    <sheetView topLeftCell="A55" workbookViewId="0">
      <selection activeCell="Q8" sqref="Q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44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91"/>
  <sheetViews>
    <sheetView topLeftCell="A67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45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91"/>
  <sheetViews>
    <sheetView topLeftCell="A55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68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1"/>
  <sheetViews>
    <sheetView topLeftCell="A61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21"/>
      <c r="B1" s="129" t="s">
        <v>35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2"/>
    </row>
    <row r="2" spans="1:14" x14ac:dyDescent="0.25">
      <c r="A2" s="130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 x14ac:dyDescent="0.25">
      <c r="A4" s="136" t="s">
        <v>32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5.75" thickBot="1" x14ac:dyDescent="0.3">
      <c r="A5" s="139" t="s">
        <v>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14" ht="15.75" thickBot="1" x14ac:dyDescent="0.3">
      <c r="A6" s="160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4" ht="15.75" thickBot="1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</row>
    <row r="8" spans="1:14" ht="15.75" thickBot="1" x14ac:dyDescent="0.3">
      <c r="A8" s="59"/>
      <c r="B8" s="163" t="s">
        <v>26</v>
      </c>
      <c r="C8" s="129"/>
      <c r="D8" s="164"/>
      <c r="E8" s="62"/>
      <c r="F8" s="165" t="s">
        <v>47</v>
      </c>
      <c r="G8" s="166"/>
      <c r="H8" s="167"/>
      <c r="I8" s="64"/>
      <c r="J8" s="62"/>
      <c r="K8" s="62"/>
      <c r="L8" s="62"/>
      <c r="M8" s="62"/>
      <c r="N8" s="66"/>
    </row>
    <row r="9" spans="1:14" ht="15" customHeight="1" x14ac:dyDescent="0.25">
      <c r="A9" s="59"/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6"/>
    </row>
    <row r="10" spans="1:14" ht="18" x14ac:dyDescent="0.25">
      <c r="A10" s="59"/>
      <c r="B10" s="55" t="s">
        <v>27</v>
      </c>
      <c r="C10" s="62"/>
      <c r="D10" s="55" t="s">
        <v>33</v>
      </c>
      <c r="E10" s="24"/>
      <c r="F10" s="55" t="s">
        <v>34</v>
      </c>
      <c r="G10" s="62"/>
      <c r="H10" s="55" t="s">
        <v>38</v>
      </c>
      <c r="I10" s="52"/>
      <c r="J10" s="55" t="s">
        <v>39</v>
      </c>
      <c r="K10" s="42"/>
      <c r="L10" s="137" t="s">
        <v>28</v>
      </c>
      <c r="M10" s="137"/>
      <c r="N10" s="66"/>
    </row>
    <row r="11" spans="1:14" x14ac:dyDescent="0.25">
      <c r="A11" s="59"/>
      <c r="B11" s="55"/>
      <c r="C11" s="62"/>
      <c r="D11" s="58" t="s">
        <v>78</v>
      </c>
      <c r="E11" s="62"/>
      <c r="F11" s="58" t="s">
        <v>79</v>
      </c>
      <c r="G11" s="62"/>
      <c r="H11" s="73" t="str">
        <f>+GENERAL!G19</f>
        <v>m³/h</v>
      </c>
      <c r="I11" s="52"/>
      <c r="J11" s="73" t="s">
        <v>80</v>
      </c>
      <c r="K11" s="42"/>
      <c r="L11" s="168" t="str">
        <f>+IF(H11="l/s","l",IF(H11="l/h","l","m³"))</f>
        <v>m³</v>
      </c>
      <c r="M11" s="168"/>
      <c r="N11" s="66"/>
    </row>
    <row r="12" spans="1:14" ht="15.75" thickBot="1" x14ac:dyDescent="0.3">
      <c r="A12" s="59"/>
      <c r="B12" s="62"/>
      <c r="C12" s="62"/>
      <c r="D12" s="62"/>
      <c r="E12" s="62"/>
      <c r="F12" s="62"/>
      <c r="G12" s="62"/>
      <c r="H12" s="49"/>
      <c r="I12" s="49"/>
      <c r="J12" s="49"/>
      <c r="K12" s="42"/>
      <c r="L12" s="50"/>
      <c r="M12" s="43"/>
      <c r="N12" s="66"/>
    </row>
    <row r="13" spans="1:14" ht="15.75" thickBot="1" x14ac:dyDescent="0.3">
      <c r="A13" s="59"/>
      <c r="B13" s="58">
        <v>1</v>
      </c>
      <c r="C13" s="62"/>
      <c r="D13" s="70">
        <v>44562</v>
      </c>
      <c r="E13" s="62"/>
      <c r="F13" s="71">
        <v>0.5</v>
      </c>
      <c r="G13" s="62"/>
      <c r="H13" s="72">
        <v>2</v>
      </c>
      <c r="I13" s="57"/>
      <c r="J13" s="72">
        <v>1</v>
      </c>
      <c r="K13" s="42"/>
      <c r="L13" s="169">
        <f>IF($H$11="l/s",H13*J13*3600,IF($H$11="m³/s",H13*J13*3600,H13*J13))</f>
        <v>2</v>
      </c>
      <c r="M13" s="170"/>
      <c r="N13" s="66"/>
    </row>
    <row r="14" spans="1:14" ht="6.95" customHeight="1" thickBot="1" x14ac:dyDescent="0.3">
      <c r="A14" s="59"/>
      <c r="B14" s="62"/>
      <c r="C14" s="62"/>
      <c r="D14" s="62"/>
      <c r="E14" s="62"/>
      <c r="F14" s="62"/>
      <c r="G14" s="62"/>
      <c r="H14" s="62"/>
      <c r="I14" s="62"/>
      <c r="J14" s="74"/>
      <c r="K14" s="42"/>
      <c r="L14" s="62"/>
      <c r="M14" s="62"/>
      <c r="N14" s="66"/>
    </row>
    <row r="15" spans="1:14" ht="15.75" thickBot="1" x14ac:dyDescent="0.3">
      <c r="A15" s="59"/>
      <c r="B15" s="58">
        <v>2</v>
      </c>
      <c r="C15" s="62"/>
      <c r="D15" s="70">
        <v>44563</v>
      </c>
      <c r="E15" s="62"/>
      <c r="F15" s="71">
        <v>0.5</v>
      </c>
      <c r="G15" s="62"/>
      <c r="H15" s="72">
        <v>4</v>
      </c>
      <c r="I15" s="57"/>
      <c r="J15" s="72">
        <v>2</v>
      </c>
      <c r="K15" s="42"/>
      <c r="L15" s="169">
        <f>IF($H$11="l/s",H15*J15*3600,IF($H$11="m³/s",H15*J15*3600,H15*J15))</f>
        <v>8</v>
      </c>
      <c r="M15" s="170"/>
      <c r="N15" s="66"/>
    </row>
    <row r="16" spans="1:14" ht="6.95" customHeight="1" thickBot="1" x14ac:dyDescent="0.3">
      <c r="A16" s="59"/>
      <c r="B16" s="62"/>
      <c r="C16" s="62"/>
      <c r="D16" s="62"/>
      <c r="E16" s="62"/>
      <c r="F16" s="62"/>
      <c r="G16" s="62"/>
      <c r="H16" s="62"/>
      <c r="I16" s="62"/>
      <c r="J16" s="74"/>
      <c r="K16" s="42"/>
      <c r="L16" s="62"/>
      <c r="M16" s="62"/>
      <c r="N16" s="66"/>
    </row>
    <row r="17" spans="1:14" ht="15.75" thickBot="1" x14ac:dyDescent="0.3">
      <c r="A17" s="59"/>
      <c r="B17" s="58">
        <v>3</v>
      </c>
      <c r="C17" s="62"/>
      <c r="D17" s="70">
        <v>44564</v>
      </c>
      <c r="E17" s="62"/>
      <c r="F17" s="71">
        <v>0.5</v>
      </c>
      <c r="G17" s="62"/>
      <c r="H17" s="72">
        <v>3</v>
      </c>
      <c r="I17" s="57"/>
      <c r="J17" s="72">
        <v>3</v>
      </c>
      <c r="K17" s="42"/>
      <c r="L17" s="169">
        <f>IF($H$11="l/s",H17*J17*3600,IF($H$11="m³/s",H17*J17*3600,H17*J17))</f>
        <v>9</v>
      </c>
      <c r="M17" s="170"/>
      <c r="N17" s="66"/>
    </row>
    <row r="18" spans="1:14" ht="6.95" customHeight="1" thickBot="1" x14ac:dyDescent="0.3">
      <c r="A18" s="59"/>
      <c r="B18" s="62"/>
      <c r="C18" s="62"/>
      <c r="D18" s="62"/>
      <c r="E18" s="62"/>
      <c r="F18" s="62"/>
      <c r="G18" s="62"/>
      <c r="H18" s="62"/>
      <c r="I18" s="62"/>
      <c r="J18" s="74"/>
      <c r="K18" s="42"/>
      <c r="L18" s="62"/>
      <c r="M18" s="62"/>
      <c r="N18" s="66"/>
    </row>
    <row r="19" spans="1:14" ht="15.75" thickBot="1" x14ac:dyDescent="0.3">
      <c r="A19" s="59"/>
      <c r="B19" s="58">
        <v>4</v>
      </c>
      <c r="C19" s="62"/>
      <c r="D19" s="70">
        <v>44565</v>
      </c>
      <c r="E19" s="62"/>
      <c r="F19" s="71">
        <v>0.5</v>
      </c>
      <c r="G19" s="62"/>
      <c r="H19" s="72">
        <v>3</v>
      </c>
      <c r="I19" s="57"/>
      <c r="J19" s="72">
        <v>1</v>
      </c>
      <c r="K19" s="42"/>
      <c r="L19" s="169">
        <f>IF($H$11="l/s",H19*J19*3600,IF($H$11="m³/s",H19*J19*3600,H19*J19))</f>
        <v>3</v>
      </c>
      <c r="M19" s="170"/>
      <c r="N19" s="66"/>
    </row>
    <row r="20" spans="1:14" ht="6.95" customHeight="1" thickBot="1" x14ac:dyDescent="0.3">
      <c r="A20" s="59"/>
      <c r="B20" s="62"/>
      <c r="C20" s="62"/>
      <c r="D20" s="62"/>
      <c r="E20" s="62"/>
      <c r="F20" s="62"/>
      <c r="G20" s="62"/>
      <c r="H20" s="62"/>
      <c r="I20" s="62"/>
      <c r="J20" s="74"/>
      <c r="K20" s="42"/>
      <c r="L20" s="62"/>
      <c r="M20" s="62"/>
      <c r="N20" s="66"/>
    </row>
    <row r="21" spans="1:14" ht="15.75" thickBot="1" x14ac:dyDescent="0.3">
      <c r="A21" s="59"/>
      <c r="B21" s="58">
        <v>5</v>
      </c>
      <c r="C21" s="62"/>
      <c r="D21" s="70">
        <v>44566</v>
      </c>
      <c r="E21" s="62"/>
      <c r="F21" s="71">
        <v>0.5</v>
      </c>
      <c r="G21" s="62"/>
      <c r="H21" s="72">
        <v>3</v>
      </c>
      <c r="I21" s="57"/>
      <c r="J21" s="72">
        <v>2</v>
      </c>
      <c r="K21" s="42"/>
      <c r="L21" s="169">
        <f>IF($H$11="l/s",H21*J21*3600,IF($H$11="m³/s",H21*J21*3600,H21*J21))</f>
        <v>6</v>
      </c>
      <c r="M21" s="170"/>
      <c r="N21" s="66"/>
    </row>
    <row r="22" spans="1:14" ht="6.95" customHeight="1" thickBot="1" x14ac:dyDescent="0.3">
      <c r="A22" s="59"/>
      <c r="B22" s="62"/>
      <c r="C22" s="62"/>
      <c r="D22" s="62"/>
      <c r="E22" s="62"/>
      <c r="F22" s="62"/>
      <c r="G22" s="62"/>
      <c r="H22" s="62"/>
      <c r="I22" s="62"/>
      <c r="J22" s="74"/>
      <c r="K22" s="42"/>
      <c r="L22" s="62"/>
      <c r="M22" s="62"/>
      <c r="N22" s="66"/>
    </row>
    <row r="23" spans="1:14" ht="15.75" thickBot="1" x14ac:dyDescent="0.3">
      <c r="A23" s="59"/>
      <c r="B23" s="58">
        <v>6</v>
      </c>
      <c r="C23" s="62"/>
      <c r="D23" s="70">
        <v>44567</v>
      </c>
      <c r="E23" s="62"/>
      <c r="F23" s="71">
        <v>0.5</v>
      </c>
      <c r="G23" s="62"/>
      <c r="H23" s="72">
        <v>3</v>
      </c>
      <c r="I23" s="57"/>
      <c r="J23" s="72">
        <v>3</v>
      </c>
      <c r="K23" s="42"/>
      <c r="L23" s="169">
        <f>IF($H$11="l/s",H23*J23*3600,IF($H$11="m³/s",H23*J23*3600,H23*J23))</f>
        <v>9</v>
      </c>
      <c r="M23" s="170"/>
      <c r="N23" s="66"/>
    </row>
    <row r="24" spans="1:14" ht="6.95" customHeight="1" thickBot="1" x14ac:dyDescent="0.3">
      <c r="A24" s="59"/>
      <c r="B24" s="62"/>
      <c r="C24" s="62"/>
      <c r="D24" s="62"/>
      <c r="E24" s="62"/>
      <c r="F24" s="62"/>
      <c r="G24" s="62"/>
      <c r="H24" s="62"/>
      <c r="I24" s="62"/>
      <c r="J24" s="74"/>
      <c r="K24" s="42"/>
      <c r="L24" s="62"/>
      <c r="M24" s="62"/>
      <c r="N24" s="66"/>
    </row>
    <row r="25" spans="1:14" ht="15.75" thickBot="1" x14ac:dyDescent="0.3">
      <c r="A25" s="59"/>
      <c r="B25" s="58">
        <v>7</v>
      </c>
      <c r="C25" s="62"/>
      <c r="D25" s="70">
        <v>44568</v>
      </c>
      <c r="E25" s="62"/>
      <c r="F25" s="71">
        <v>0.5</v>
      </c>
      <c r="G25" s="62"/>
      <c r="H25" s="72">
        <v>3</v>
      </c>
      <c r="I25" s="57"/>
      <c r="J25" s="72">
        <v>1</v>
      </c>
      <c r="K25" s="42"/>
      <c r="L25" s="169">
        <f>IF($H$11="l/s",H25*J25*3600,IF($H$11="m³/s",H25*J25*3600,H25*J25))</f>
        <v>3</v>
      </c>
      <c r="M25" s="170"/>
      <c r="N25" s="66"/>
    </row>
    <row r="26" spans="1:14" ht="6.95" customHeight="1" thickBot="1" x14ac:dyDescent="0.3">
      <c r="A26" s="59"/>
      <c r="B26" s="62"/>
      <c r="C26" s="62"/>
      <c r="D26" s="62"/>
      <c r="E26" s="62"/>
      <c r="F26" s="62"/>
      <c r="G26" s="62"/>
      <c r="H26" s="62"/>
      <c r="I26" s="62"/>
      <c r="J26" s="74"/>
      <c r="K26" s="42"/>
      <c r="L26" s="62"/>
      <c r="M26" s="62"/>
      <c r="N26" s="66"/>
    </row>
    <row r="27" spans="1:14" ht="15.75" thickBot="1" x14ac:dyDescent="0.3">
      <c r="A27" s="59"/>
      <c r="B27" s="58">
        <v>8</v>
      </c>
      <c r="C27" s="62"/>
      <c r="D27" s="70">
        <v>44569</v>
      </c>
      <c r="E27" s="62"/>
      <c r="F27" s="71">
        <v>0.5</v>
      </c>
      <c r="G27" s="62"/>
      <c r="H27" s="72">
        <v>2</v>
      </c>
      <c r="I27" s="57"/>
      <c r="J27" s="72">
        <v>2</v>
      </c>
      <c r="K27" s="42"/>
      <c r="L27" s="169">
        <f>IF($H$11="l/s",H27*J27*3600,IF($H$11="m³/s",H27*J27*3600,H27*J27))</f>
        <v>4</v>
      </c>
      <c r="M27" s="170"/>
      <c r="N27" s="66"/>
    </row>
    <row r="28" spans="1:14" ht="6.95" customHeight="1" thickBot="1" x14ac:dyDescent="0.3">
      <c r="A28" s="59"/>
      <c r="B28" s="62"/>
      <c r="C28" s="62"/>
      <c r="D28" s="62"/>
      <c r="E28" s="62"/>
      <c r="F28" s="62"/>
      <c r="G28" s="62"/>
      <c r="H28" s="62"/>
      <c r="I28" s="62"/>
      <c r="J28" s="74"/>
      <c r="K28" s="42"/>
      <c r="L28" s="62"/>
      <c r="M28" s="62"/>
      <c r="N28" s="66"/>
    </row>
    <row r="29" spans="1:14" ht="15.75" thickBot="1" x14ac:dyDescent="0.3">
      <c r="A29" s="59"/>
      <c r="B29" s="58">
        <v>9</v>
      </c>
      <c r="C29" s="62"/>
      <c r="D29" s="70">
        <v>44570</v>
      </c>
      <c r="E29" s="62"/>
      <c r="F29" s="71">
        <v>0.5</v>
      </c>
      <c r="G29" s="62"/>
      <c r="H29" s="72">
        <v>2</v>
      </c>
      <c r="I29" s="57"/>
      <c r="J29" s="72">
        <v>3</v>
      </c>
      <c r="K29" s="42"/>
      <c r="L29" s="169">
        <f>IF($H$11="l/s",H29*J29*3600,IF($H$11="m³/s",H29*J29*3600,H29*J29))</f>
        <v>6</v>
      </c>
      <c r="M29" s="170"/>
      <c r="N29" s="66"/>
    </row>
    <row r="30" spans="1:14" ht="6.95" customHeight="1" thickBot="1" x14ac:dyDescent="0.3">
      <c r="A30" s="59"/>
      <c r="B30" s="62"/>
      <c r="C30" s="62"/>
      <c r="D30" s="62"/>
      <c r="E30" s="62"/>
      <c r="F30" s="62"/>
      <c r="G30" s="62"/>
      <c r="H30" s="62"/>
      <c r="I30" s="62"/>
      <c r="J30" s="74"/>
      <c r="K30" s="42"/>
      <c r="L30" s="62"/>
      <c r="M30" s="62"/>
      <c r="N30" s="66"/>
    </row>
    <row r="31" spans="1:14" ht="15.75" thickBot="1" x14ac:dyDescent="0.3">
      <c r="A31" s="59"/>
      <c r="B31" s="58">
        <v>10</v>
      </c>
      <c r="C31" s="62"/>
      <c r="D31" s="70">
        <v>44571</v>
      </c>
      <c r="E31" s="62"/>
      <c r="F31" s="71">
        <v>0.5</v>
      </c>
      <c r="G31" s="62"/>
      <c r="H31" s="72">
        <v>3</v>
      </c>
      <c r="I31" s="57"/>
      <c r="J31" s="72">
        <v>1</v>
      </c>
      <c r="K31" s="42"/>
      <c r="L31" s="169">
        <f>IF($H$11="l/s",H31*J31*3600,IF($H$11="m³/s",H31*J31*3600,H31*J31))</f>
        <v>3</v>
      </c>
      <c r="M31" s="170"/>
      <c r="N31" s="66"/>
    </row>
    <row r="32" spans="1:14" ht="6.95" customHeight="1" thickBot="1" x14ac:dyDescent="0.3">
      <c r="A32" s="59"/>
      <c r="B32" s="62"/>
      <c r="C32" s="62"/>
      <c r="D32" s="62"/>
      <c r="E32" s="62"/>
      <c r="F32" s="62"/>
      <c r="G32" s="62"/>
      <c r="H32" s="62"/>
      <c r="I32" s="62"/>
      <c r="J32" s="74"/>
      <c r="K32" s="42"/>
      <c r="L32" s="62"/>
      <c r="M32" s="62"/>
      <c r="N32" s="66"/>
    </row>
    <row r="33" spans="1:14" ht="15.75" thickBot="1" x14ac:dyDescent="0.3">
      <c r="A33" s="59"/>
      <c r="B33" s="58">
        <v>11</v>
      </c>
      <c r="C33" s="62"/>
      <c r="D33" s="70">
        <v>44572</v>
      </c>
      <c r="E33" s="62"/>
      <c r="F33" s="71">
        <v>0.5</v>
      </c>
      <c r="G33" s="62"/>
      <c r="H33" s="72">
        <v>4</v>
      </c>
      <c r="I33" s="57"/>
      <c r="J33" s="72">
        <v>2</v>
      </c>
      <c r="K33" s="42"/>
      <c r="L33" s="169">
        <f>IF($H$11="l/s",H33*J33*3600,IF($H$11="m³/s",H33*J33*3600,H33*J33))</f>
        <v>8</v>
      </c>
      <c r="M33" s="170"/>
      <c r="N33" s="66"/>
    </row>
    <row r="34" spans="1:14" ht="6.95" customHeight="1" thickBot="1" x14ac:dyDescent="0.3">
      <c r="A34" s="59"/>
      <c r="B34" s="62"/>
      <c r="C34" s="62"/>
      <c r="D34" s="62"/>
      <c r="E34" s="62"/>
      <c r="F34" s="62"/>
      <c r="G34" s="62"/>
      <c r="H34" s="62"/>
      <c r="I34" s="62"/>
      <c r="J34" s="74"/>
      <c r="K34" s="42"/>
      <c r="L34" s="62"/>
      <c r="M34" s="62"/>
      <c r="N34" s="66"/>
    </row>
    <row r="35" spans="1:14" ht="15.75" thickBot="1" x14ac:dyDescent="0.3">
      <c r="A35" s="59"/>
      <c r="B35" s="58">
        <v>12</v>
      </c>
      <c r="C35" s="62"/>
      <c r="D35" s="70">
        <v>44573</v>
      </c>
      <c r="E35" s="62"/>
      <c r="F35" s="71">
        <v>0.5</v>
      </c>
      <c r="G35" s="62"/>
      <c r="H35" s="72">
        <v>2</v>
      </c>
      <c r="I35" s="57"/>
      <c r="J35" s="72">
        <v>3</v>
      </c>
      <c r="K35" s="42"/>
      <c r="L35" s="169">
        <f>IF($H$11="l/s",H35*J35*3600,IF($H$11="m³/s",H35*J35*3600,H35*J35))</f>
        <v>6</v>
      </c>
      <c r="M35" s="170"/>
      <c r="N35" s="66"/>
    </row>
    <row r="36" spans="1:14" ht="6.95" customHeight="1" thickBot="1" x14ac:dyDescent="0.3">
      <c r="A36" s="59"/>
      <c r="B36" s="62"/>
      <c r="C36" s="62"/>
      <c r="D36" s="62"/>
      <c r="E36" s="62"/>
      <c r="F36" s="62"/>
      <c r="G36" s="62"/>
      <c r="H36" s="62"/>
      <c r="I36" s="62"/>
      <c r="J36" s="74"/>
      <c r="K36" s="42"/>
      <c r="L36" s="62"/>
      <c r="M36" s="62"/>
      <c r="N36" s="66"/>
    </row>
    <row r="37" spans="1:14" ht="15.75" thickBot="1" x14ac:dyDescent="0.3">
      <c r="A37" s="59"/>
      <c r="B37" s="58">
        <v>13</v>
      </c>
      <c r="C37" s="62"/>
      <c r="D37" s="70">
        <v>44574</v>
      </c>
      <c r="E37" s="62"/>
      <c r="F37" s="71">
        <v>0.5</v>
      </c>
      <c r="G37" s="62"/>
      <c r="H37" s="72">
        <v>4</v>
      </c>
      <c r="I37" s="57"/>
      <c r="J37" s="72">
        <v>1</v>
      </c>
      <c r="K37" s="42"/>
      <c r="L37" s="169">
        <f>IF($H$11="l/s",H37*J37*3600,IF($H$11="m³/s",H37*J37*3600,H37*J37))</f>
        <v>4</v>
      </c>
      <c r="M37" s="170"/>
      <c r="N37" s="66"/>
    </row>
    <row r="38" spans="1:14" ht="6.95" customHeight="1" thickBot="1" x14ac:dyDescent="0.3">
      <c r="A38" s="59"/>
      <c r="B38" s="62"/>
      <c r="C38" s="62"/>
      <c r="D38" s="62"/>
      <c r="E38" s="62"/>
      <c r="F38" s="62"/>
      <c r="G38" s="62"/>
      <c r="H38" s="62"/>
      <c r="I38" s="62"/>
      <c r="J38" s="74"/>
      <c r="K38" s="42"/>
      <c r="L38" s="62"/>
      <c r="M38" s="62"/>
      <c r="N38" s="66"/>
    </row>
    <row r="39" spans="1:14" ht="15.75" thickBot="1" x14ac:dyDescent="0.3">
      <c r="A39" s="59"/>
      <c r="B39" s="58">
        <v>14</v>
      </c>
      <c r="C39" s="62"/>
      <c r="D39" s="70">
        <v>44575</v>
      </c>
      <c r="E39" s="62"/>
      <c r="F39" s="71">
        <v>0.5</v>
      </c>
      <c r="G39" s="62"/>
      <c r="H39" s="72">
        <v>2</v>
      </c>
      <c r="I39" s="57"/>
      <c r="J39" s="72">
        <v>2</v>
      </c>
      <c r="K39" s="42"/>
      <c r="L39" s="169">
        <f>IF($H$11="l/s",H39*J39*3600,IF($H$11="m³/s",H39*J39*3600,H39*J39))</f>
        <v>4</v>
      </c>
      <c r="M39" s="170"/>
      <c r="N39" s="66"/>
    </row>
    <row r="40" spans="1:14" ht="6.95" customHeight="1" thickBot="1" x14ac:dyDescent="0.3">
      <c r="A40" s="59"/>
      <c r="B40" s="62"/>
      <c r="C40" s="62"/>
      <c r="D40" s="62"/>
      <c r="E40" s="62"/>
      <c r="F40" s="62"/>
      <c r="G40" s="62"/>
      <c r="H40" s="62"/>
      <c r="I40" s="62"/>
      <c r="J40" s="74"/>
      <c r="K40" s="42"/>
      <c r="L40" s="62"/>
      <c r="M40" s="62"/>
      <c r="N40" s="66"/>
    </row>
    <row r="41" spans="1:14" ht="15.75" thickBot="1" x14ac:dyDescent="0.3">
      <c r="A41" s="59"/>
      <c r="B41" s="58">
        <v>15</v>
      </c>
      <c r="C41" s="62"/>
      <c r="D41" s="70">
        <v>44576</v>
      </c>
      <c r="E41" s="62"/>
      <c r="F41" s="71">
        <v>0.5</v>
      </c>
      <c r="G41" s="62"/>
      <c r="H41" s="72">
        <v>3</v>
      </c>
      <c r="I41" s="57"/>
      <c r="J41" s="72">
        <v>3</v>
      </c>
      <c r="K41" s="42"/>
      <c r="L41" s="169">
        <f>IF($H$11="l/s",H41*J41*3600,IF($H$11="m³/s",H41*J41*3600,H41*J41))</f>
        <v>9</v>
      </c>
      <c r="M41" s="170"/>
      <c r="N41" s="66"/>
    </row>
    <row r="42" spans="1:14" ht="6.95" customHeight="1" thickBot="1" x14ac:dyDescent="0.3">
      <c r="A42" s="59"/>
      <c r="B42" s="62"/>
      <c r="C42" s="62"/>
      <c r="D42" s="62"/>
      <c r="E42" s="62"/>
      <c r="F42" s="62"/>
      <c r="G42" s="62"/>
      <c r="H42" s="62"/>
      <c r="I42" s="62"/>
      <c r="J42" s="74"/>
      <c r="K42" s="42"/>
      <c r="L42" s="62"/>
      <c r="M42" s="62"/>
      <c r="N42" s="66"/>
    </row>
    <row r="43" spans="1:14" ht="15.75" thickBot="1" x14ac:dyDescent="0.3">
      <c r="A43" s="59"/>
      <c r="B43" s="58">
        <v>16</v>
      </c>
      <c r="C43" s="62"/>
      <c r="D43" s="70">
        <v>44577</v>
      </c>
      <c r="E43" s="62"/>
      <c r="F43" s="71">
        <v>0.5</v>
      </c>
      <c r="G43" s="62"/>
      <c r="H43" s="72">
        <v>2</v>
      </c>
      <c r="I43" s="57"/>
      <c r="J43" s="72">
        <v>1</v>
      </c>
      <c r="K43" s="42"/>
      <c r="L43" s="169">
        <f>IF($H$11="l/s",H43*J43*3600,IF($H$11="m³/s",H43*J43*3600,H43*J43))</f>
        <v>2</v>
      </c>
      <c r="M43" s="170"/>
      <c r="N43" s="66"/>
    </row>
    <row r="44" spans="1:14" ht="6.95" customHeight="1" thickBot="1" x14ac:dyDescent="0.3">
      <c r="A44" s="59"/>
      <c r="B44" s="62"/>
      <c r="C44" s="62"/>
      <c r="D44" s="62"/>
      <c r="E44" s="62"/>
      <c r="F44" s="62"/>
      <c r="G44" s="62"/>
      <c r="H44" s="62"/>
      <c r="I44" s="62"/>
      <c r="J44" s="74"/>
      <c r="K44" s="42"/>
      <c r="L44" s="62"/>
      <c r="M44" s="62"/>
      <c r="N44" s="66"/>
    </row>
    <row r="45" spans="1:14" ht="15.75" thickBot="1" x14ac:dyDescent="0.3">
      <c r="A45" s="59"/>
      <c r="B45" s="58">
        <v>17</v>
      </c>
      <c r="C45" s="62"/>
      <c r="D45" s="70">
        <v>44578</v>
      </c>
      <c r="E45" s="62"/>
      <c r="F45" s="71">
        <v>0.5</v>
      </c>
      <c r="G45" s="62"/>
      <c r="H45" s="72">
        <v>2</v>
      </c>
      <c r="I45" s="57"/>
      <c r="J45" s="72">
        <v>2</v>
      </c>
      <c r="K45" s="42"/>
      <c r="L45" s="169">
        <f>IF($H$11="l/s",H45*J45*3600,IF($H$11="m³/s",H45*J45*3600,H45*J45))</f>
        <v>4</v>
      </c>
      <c r="M45" s="170"/>
      <c r="N45" s="66"/>
    </row>
    <row r="46" spans="1:14" ht="6.95" customHeight="1" thickBot="1" x14ac:dyDescent="0.3">
      <c r="A46" s="59"/>
      <c r="B46" s="62"/>
      <c r="C46" s="62"/>
      <c r="D46" s="62"/>
      <c r="E46" s="62"/>
      <c r="F46" s="62"/>
      <c r="G46" s="62"/>
      <c r="H46" s="62"/>
      <c r="I46" s="62"/>
      <c r="J46" s="74"/>
      <c r="K46" s="42"/>
      <c r="L46" s="62"/>
      <c r="M46" s="62"/>
      <c r="N46" s="66"/>
    </row>
    <row r="47" spans="1:14" ht="15.75" thickBot="1" x14ac:dyDescent="0.3">
      <c r="A47" s="59"/>
      <c r="B47" s="58">
        <v>18</v>
      </c>
      <c r="C47" s="62"/>
      <c r="D47" s="70">
        <v>44579</v>
      </c>
      <c r="E47" s="62"/>
      <c r="F47" s="71">
        <v>0.5</v>
      </c>
      <c r="G47" s="62"/>
      <c r="H47" s="72">
        <v>3</v>
      </c>
      <c r="I47" s="57"/>
      <c r="J47" s="72">
        <v>3</v>
      </c>
      <c r="K47" s="42"/>
      <c r="L47" s="169">
        <f>IF($H$11="l/s",H47*J47*3600,IF($H$11="m³/s",H47*J47*3600,H47*J47))</f>
        <v>9</v>
      </c>
      <c r="M47" s="170"/>
      <c r="N47" s="66"/>
    </row>
    <row r="48" spans="1:14" ht="6.95" customHeight="1" thickBot="1" x14ac:dyDescent="0.3">
      <c r="A48" s="59"/>
      <c r="B48" s="62"/>
      <c r="C48" s="62"/>
      <c r="D48" s="62"/>
      <c r="E48" s="62"/>
      <c r="F48" s="62"/>
      <c r="G48" s="62"/>
      <c r="H48" s="62"/>
      <c r="I48" s="62"/>
      <c r="J48" s="74"/>
      <c r="K48" s="42"/>
      <c r="L48" s="62"/>
      <c r="M48" s="62"/>
      <c r="N48" s="66"/>
    </row>
    <row r="49" spans="1:14" ht="15.75" thickBot="1" x14ac:dyDescent="0.3">
      <c r="A49" s="59"/>
      <c r="B49" s="58">
        <v>19</v>
      </c>
      <c r="C49" s="62"/>
      <c r="D49" s="70">
        <v>44580</v>
      </c>
      <c r="E49" s="62"/>
      <c r="F49" s="71">
        <v>0.5</v>
      </c>
      <c r="G49" s="62"/>
      <c r="H49" s="72">
        <v>2</v>
      </c>
      <c r="I49" s="57"/>
      <c r="J49" s="72">
        <v>1</v>
      </c>
      <c r="K49" s="42"/>
      <c r="L49" s="169">
        <f>IF($H$11="l/s",H49*J49*3600,IF($H$11="m³/s",H49*J49*3600,H49*J49))</f>
        <v>2</v>
      </c>
      <c r="M49" s="170"/>
      <c r="N49" s="66"/>
    </row>
    <row r="50" spans="1:14" ht="6.95" customHeight="1" thickBot="1" x14ac:dyDescent="0.3">
      <c r="A50" s="59"/>
      <c r="B50" s="62"/>
      <c r="C50" s="62"/>
      <c r="D50" s="62"/>
      <c r="E50" s="62"/>
      <c r="F50" s="62"/>
      <c r="G50" s="62"/>
      <c r="H50" s="62"/>
      <c r="I50" s="62"/>
      <c r="J50" s="74"/>
      <c r="K50" s="42"/>
      <c r="L50" s="62"/>
      <c r="M50" s="62"/>
      <c r="N50" s="66"/>
    </row>
    <row r="51" spans="1:14" ht="15.75" thickBot="1" x14ac:dyDescent="0.3">
      <c r="A51" s="59"/>
      <c r="B51" s="58">
        <v>20</v>
      </c>
      <c r="C51" s="62"/>
      <c r="D51" s="70">
        <v>44581</v>
      </c>
      <c r="E51" s="62"/>
      <c r="F51" s="71">
        <v>0.5</v>
      </c>
      <c r="G51" s="62"/>
      <c r="H51" s="72">
        <v>2</v>
      </c>
      <c r="I51" s="57"/>
      <c r="J51" s="72">
        <v>2</v>
      </c>
      <c r="K51" s="42"/>
      <c r="L51" s="169">
        <f>IF($H$11="l/s",H51*J51*3600,IF($H$11="m³/s",H51*J51*3600,H51*J51))</f>
        <v>4</v>
      </c>
      <c r="M51" s="170"/>
      <c r="N51" s="66"/>
    </row>
    <row r="52" spans="1:14" ht="6.95" customHeight="1" thickBot="1" x14ac:dyDescent="0.3">
      <c r="A52" s="59"/>
      <c r="B52" s="62"/>
      <c r="C52" s="62"/>
      <c r="D52" s="62"/>
      <c r="E52" s="62"/>
      <c r="F52" s="62"/>
      <c r="G52" s="62"/>
      <c r="H52" s="62"/>
      <c r="I52" s="62"/>
      <c r="J52" s="74"/>
      <c r="K52" s="42"/>
      <c r="L52" s="62"/>
      <c r="M52" s="62"/>
      <c r="N52" s="66"/>
    </row>
    <row r="53" spans="1:14" ht="15.75" thickBot="1" x14ac:dyDescent="0.3">
      <c r="A53" s="59"/>
      <c r="B53" s="58">
        <v>21</v>
      </c>
      <c r="C53" s="62"/>
      <c r="D53" s="70">
        <v>44582</v>
      </c>
      <c r="E53" s="62"/>
      <c r="F53" s="71">
        <v>0.5</v>
      </c>
      <c r="G53" s="62"/>
      <c r="H53" s="72">
        <v>3</v>
      </c>
      <c r="I53" s="57"/>
      <c r="J53" s="72">
        <v>3</v>
      </c>
      <c r="K53" s="42"/>
      <c r="L53" s="169">
        <f>IF($H$11="l/s",H53*J53*3600,IF($H$11="m³/s",H53*J53*3600,H53*J53))</f>
        <v>9</v>
      </c>
      <c r="M53" s="170"/>
      <c r="N53" s="66"/>
    </row>
    <row r="54" spans="1:14" ht="6.95" customHeight="1" thickBot="1" x14ac:dyDescent="0.3">
      <c r="A54" s="59"/>
      <c r="B54" s="62"/>
      <c r="C54" s="62"/>
      <c r="D54" s="62"/>
      <c r="E54" s="62"/>
      <c r="F54" s="62"/>
      <c r="G54" s="62"/>
      <c r="H54" s="62"/>
      <c r="I54" s="62"/>
      <c r="J54" s="74"/>
      <c r="K54" s="42"/>
      <c r="L54" s="62"/>
      <c r="M54" s="62"/>
      <c r="N54" s="66"/>
    </row>
    <row r="55" spans="1:14" ht="15.75" thickBot="1" x14ac:dyDescent="0.3">
      <c r="A55" s="59"/>
      <c r="B55" s="58">
        <v>22</v>
      </c>
      <c r="C55" s="62"/>
      <c r="D55" s="70">
        <v>44583</v>
      </c>
      <c r="E55" s="62"/>
      <c r="F55" s="71">
        <v>0.5</v>
      </c>
      <c r="G55" s="62"/>
      <c r="H55" s="72">
        <v>0</v>
      </c>
      <c r="I55" s="57"/>
      <c r="J55" s="72">
        <v>1</v>
      </c>
      <c r="K55" s="42"/>
      <c r="L55" s="169">
        <f>IF($H$11="l/s",H55*J55*3600,IF($H$11="m³/s",H55*J55*3600,H55*J55))</f>
        <v>0</v>
      </c>
      <c r="M55" s="170"/>
      <c r="N55" s="66"/>
    </row>
    <row r="56" spans="1:14" ht="6.95" customHeight="1" thickBot="1" x14ac:dyDescent="0.3">
      <c r="A56" s="59"/>
      <c r="B56" s="62"/>
      <c r="C56" s="62"/>
      <c r="D56" s="62"/>
      <c r="E56" s="62"/>
      <c r="F56" s="62"/>
      <c r="G56" s="62"/>
      <c r="H56" s="62"/>
      <c r="I56" s="62"/>
      <c r="J56" s="74"/>
      <c r="K56" s="42"/>
      <c r="L56" s="62"/>
      <c r="M56" s="62"/>
      <c r="N56" s="66"/>
    </row>
    <row r="57" spans="1:14" ht="15.75" thickBot="1" x14ac:dyDescent="0.3">
      <c r="A57" s="59"/>
      <c r="B57" s="58">
        <v>23</v>
      </c>
      <c r="C57" s="62"/>
      <c r="D57" s="70">
        <v>44584</v>
      </c>
      <c r="E57" s="62"/>
      <c r="F57" s="71">
        <v>0.5</v>
      </c>
      <c r="G57" s="62"/>
      <c r="H57" s="72">
        <v>3</v>
      </c>
      <c r="I57" s="57"/>
      <c r="J57" s="72">
        <v>2</v>
      </c>
      <c r="K57" s="42"/>
      <c r="L57" s="169">
        <f>IF($H$11="l/s",H57*J57*3600,IF($H$11="m³/s",H57*J57*3600,H57*J57))</f>
        <v>6</v>
      </c>
      <c r="M57" s="170"/>
      <c r="N57" s="66"/>
    </row>
    <row r="58" spans="1:14" ht="6.95" customHeight="1" thickBot="1" x14ac:dyDescent="0.3">
      <c r="A58" s="59"/>
      <c r="B58" s="62"/>
      <c r="C58" s="62"/>
      <c r="D58" s="62"/>
      <c r="E58" s="62"/>
      <c r="F58" s="62"/>
      <c r="G58" s="62"/>
      <c r="H58" s="62"/>
      <c r="I58" s="62"/>
      <c r="J58" s="74"/>
      <c r="K58" s="42"/>
      <c r="L58" s="62"/>
      <c r="M58" s="62"/>
      <c r="N58" s="66"/>
    </row>
    <row r="59" spans="1:14" ht="15.75" thickBot="1" x14ac:dyDescent="0.3">
      <c r="A59" s="59"/>
      <c r="B59" s="58">
        <v>24</v>
      </c>
      <c r="C59" s="62"/>
      <c r="D59" s="70">
        <v>44585</v>
      </c>
      <c r="E59" s="62"/>
      <c r="F59" s="71">
        <v>0.5</v>
      </c>
      <c r="G59" s="62"/>
      <c r="H59" s="72">
        <v>2</v>
      </c>
      <c r="I59" s="57"/>
      <c r="J59" s="72">
        <v>3</v>
      </c>
      <c r="K59" s="42"/>
      <c r="L59" s="169">
        <f>IF($H$11="l/s",H59*J59*3600,IF($H$11="m³/s",H59*J59*3600,H59*J59))</f>
        <v>6</v>
      </c>
      <c r="M59" s="170"/>
      <c r="N59" s="66"/>
    </row>
    <row r="60" spans="1:14" ht="6.95" customHeight="1" thickBot="1" x14ac:dyDescent="0.3">
      <c r="A60" s="59"/>
      <c r="B60" s="62"/>
      <c r="C60" s="62"/>
      <c r="D60" s="62"/>
      <c r="E60" s="62"/>
      <c r="F60" s="62"/>
      <c r="G60" s="62"/>
      <c r="H60" s="62"/>
      <c r="I60" s="62"/>
      <c r="J60" s="74"/>
      <c r="K60" s="42"/>
      <c r="L60" s="62"/>
      <c r="M60" s="62"/>
      <c r="N60" s="66"/>
    </row>
    <row r="61" spans="1:14" ht="15.75" thickBot="1" x14ac:dyDescent="0.3">
      <c r="A61" s="59"/>
      <c r="B61" s="58">
        <v>25</v>
      </c>
      <c r="C61" s="62"/>
      <c r="D61" s="70">
        <v>44586</v>
      </c>
      <c r="E61" s="62"/>
      <c r="F61" s="71">
        <v>0.5</v>
      </c>
      <c r="G61" s="62"/>
      <c r="H61" s="72">
        <v>6</v>
      </c>
      <c r="I61" s="57"/>
      <c r="J61" s="72">
        <v>1</v>
      </c>
      <c r="K61" s="42"/>
      <c r="L61" s="169">
        <f>IF($H$11="l/s",H61*J61*3600,IF($H$11="m³/s",H61*J61*3600,H61*J61))</f>
        <v>6</v>
      </c>
      <c r="M61" s="170"/>
      <c r="N61" s="66"/>
    </row>
    <row r="62" spans="1:14" ht="6.95" customHeight="1" thickBot="1" x14ac:dyDescent="0.3">
      <c r="A62" s="59"/>
      <c r="B62" s="62"/>
      <c r="C62" s="62"/>
      <c r="D62" s="62"/>
      <c r="E62" s="62"/>
      <c r="F62" s="62"/>
      <c r="G62" s="62"/>
      <c r="H62" s="62"/>
      <c r="I62" s="62"/>
      <c r="J62" s="74"/>
      <c r="K62" s="42"/>
      <c r="L62" s="62"/>
      <c r="M62" s="62"/>
      <c r="N62" s="66"/>
    </row>
    <row r="63" spans="1:14" ht="15.75" thickBot="1" x14ac:dyDescent="0.3">
      <c r="A63" s="59"/>
      <c r="B63" s="58">
        <v>26</v>
      </c>
      <c r="C63" s="62"/>
      <c r="D63" s="70">
        <v>44587</v>
      </c>
      <c r="E63" s="62"/>
      <c r="F63" s="71">
        <v>0.5</v>
      </c>
      <c r="G63" s="62"/>
      <c r="H63" s="72">
        <v>2</v>
      </c>
      <c r="I63" s="57"/>
      <c r="J63" s="72">
        <v>2</v>
      </c>
      <c r="K63" s="42"/>
      <c r="L63" s="169">
        <f>IF($H$11="l/s",H63*J63*3600,IF($H$11="m³/s",H63*J63*3600,H63*J63))</f>
        <v>4</v>
      </c>
      <c r="M63" s="170"/>
      <c r="N63" s="66"/>
    </row>
    <row r="64" spans="1:14" ht="6.95" customHeight="1" thickBot="1" x14ac:dyDescent="0.3">
      <c r="A64" s="59"/>
      <c r="B64" s="62"/>
      <c r="C64" s="62"/>
      <c r="D64" s="62"/>
      <c r="E64" s="62"/>
      <c r="F64" s="62"/>
      <c r="G64" s="62"/>
      <c r="H64" s="62"/>
      <c r="I64" s="62"/>
      <c r="J64" s="74"/>
      <c r="K64" s="42"/>
      <c r="L64" s="62"/>
      <c r="M64" s="62"/>
      <c r="N64" s="66"/>
    </row>
    <row r="65" spans="1:16" ht="15.75" thickBot="1" x14ac:dyDescent="0.3">
      <c r="A65" s="59"/>
      <c r="B65" s="58">
        <v>27</v>
      </c>
      <c r="C65" s="62"/>
      <c r="D65" s="70">
        <v>44588</v>
      </c>
      <c r="E65" s="62"/>
      <c r="F65" s="71">
        <v>0.5</v>
      </c>
      <c r="G65" s="62"/>
      <c r="H65" s="72">
        <v>2</v>
      </c>
      <c r="I65" s="57"/>
      <c r="J65" s="72">
        <v>3</v>
      </c>
      <c r="K65" s="42"/>
      <c r="L65" s="169">
        <f>IF($H$11="l/s",H65*J65*3600,IF($H$11="m³/s",H65*J65*3600,H65*J65))</f>
        <v>6</v>
      </c>
      <c r="M65" s="170"/>
      <c r="N65" s="66"/>
    </row>
    <row r="66" spans="1:16" ht="6.95" customHeight="1" thickBot="1" x14ac:dyDescent="0.3">
      <c r="A66" s="59"/>
      <c r="B66" s="62"/>
      <c r="C66" s="62"/>
      <c r="D66" s="62"/>
      <c r="E66" s="62"/>
      <c r="F66" s="62"/>
      <c r="G66" s="62"/>
      <c r="H66" s="62"/>
      <c r="I66" s="62"/>
      <c r="J66" s="74"/>
      <c r="K66" s="42"/>
      <c r="L66" s="62"/>
      <c r="M66" s="62"/>
      <c r="N66" s="66"/>
    </row>
    <row r="67" spans="1:16" ht="15.75" thickBot="1" x14ac:dyDescent="0.3">
      <c r="A67" s="59"/>
      <c r="B67" s="58">
        <v>28</v>
      </c>
      <c r="C67" s="62"/>
      <c r="D67" s="70">
        <v>44589</v>
      </c>
      <c r="E67" s="62"/>
      <c r="F67" s="71">
        <v>0.5</v>
      </c>
      <c r="G67" s="62"/>
      <c r="H67" s="72">
        <v>2</v>
      </c>
      <c r="I67" s="57"/>
      <c r="J67" s="72">
        <v>1</v>
      </c>
      <c r="K67" s="42"/>
      <c r="L67" s="169">
        <f>IF($H$11="l/s",H67*J67*3600,IF($H$11="m³/s",H67*J67*3600,H67*J67))</f>
        <v>2</v>
      </c>
      <c r="M67" s="170"/>
      <c r="N67" s="66"/>
    </row>
    <row r="68" spans="1:16" ht="6.95" customHeight="1" thickBot="1" x14ac:dyDescent="0.3">
      <c r="A68" s="59"/>
      <c r="B68" s="62"/>
      <c r="C68" s="62"/>
      <c r="D68" s="62"/>
      <c r="E68" s="62"/>
      <c r="F68" s="62"/>
      <c r="G68" s="62"/>
      <c r="H68" s="62"/>
      <c r="I68" s="62"/>
      <c r="J68" s="74"/>
      <c r="K68" s="42"/>
      <c r="L68" s="62"/>
      <c r="M68" s="62"/>
      <c r="N68" s="66"/>
    </row>
    <row r="69" spans="1:16" ht="15.75" thickBot="1" x14ac:dyDescent="0.3">
      <c r="A69" s="59"/>
      <c r="B69" s="58">
        <v>29</v>
      </c>
      <c r="C69" s="62"/>
      <c r="D69" s="70">
        <v>44590</v>
      </c>
      <c r="E69" s="62"/>
      <c r="F69" s="71">
        <v>0.5</v>
      </c>
      <c r="G69" s="62"/>
      <c r="H69" s="72">
        <v>4</v>
      </c>
      <c r="I69" s="57"/>
      <c r="J69" s="72">
        <v>2</v>
      </c>
      <c r="K69" s="42"/>
      <c r="L69" s="169">
        <f>IF($H$11="l/s",H69*J69*3600,IF($H$11="m³/s",H69*J69*3600,H69*J69))</f>
        <v>8</v>
      </c>
      <c r="M69" s="170"/>
      <c r="N69" s="66"/>
    </row>
    <row r="70" spans="1:16" ht="6.95" customHeight="1" thickBot="1" x14ac:dyDescent="0.3">
      <c r="A70" s="59"/>
      <c r="B70" s="62"/>
      <c r="C70" s="62"/>
      <c r="D70" s="62"/>
      <c r="E70" s="62"/>
      <c r="F70" s="62"/>
      <c r="G70" s="62"/>
      <c r="H70" s="62"/>
      <c r="I70" s="62"/>
      <c r="J70" s="74"/>
      <c r="K70" s="42"/>
      <c r="L70" s="62"/>
      <c r="M70" s="62"/>
      <c r="N70" s="66"/>
    </row>
    <row r="71" spans="1:16" ht="15.75" thickBot="1" x14ac:dyDescent="0.3">
      <c r="A71" s="59"/>
      <c r="B71" s="58">
        <v>30</v>
      </c>
      <c r="C71" s="62"/>
      <c r="D71" s="70">
        <v>44591</v>
      </c>
      <c r="E71" s="62"/>
      <c r="F71" s="71">
        <v>0.5</v>
      </c>
      <c r="G71" s="62"/>
      <c r="H71" s="72">
        <v>2</v>
      </c>
      <c r="I71" s="57"/>
      <c r="J71" s="72">
        <v>3</v>
      </c>
      <c r="K71" s="42"/>
      <c r="L71" s="169">
        <f>IF($H$11="l/s",H71*J71*3600,IF($H$11="m³/s",H71*J71*3600,H71*J71))</f>
        <v>6</v>
      </c>
      <c r="M71" s="170"/>
      <c r="N71" s="66"/>
    </row>
    <row r="72" spans="1:16" ht="6.95" customHeight="1" thickBot="1" x14ac:dyDescent="0.3">
      <c r="A72" s="59"/>
      <c r="B72" s="62"/>
      <c r="C72" s="62"/>
      <c r="D72" s="62"/>
      <c r="E72" s="62"/>
      <c r="F72" s="62"/>
      <c r="G72" s="62"/>
      <c r="H72" s="62"/>
      <c r="I72" s="62"/>
      <c r="J72" s="74"/>
      <c r="K72" s="42"/>
      <c r="L72" s="62"/>
      <c r="M72" s="62"/>
      <c r="N72" s="66"/>
    </row>
    <row r="73" spans="1:16" ht="15.75" thickBot="1" x14ac:dyDescent="0.3">
      <c r="A73" s="59"/>
      <c r="B73" s="58">
        <v>31</v>
      </c>
      <c r="C73" s="62"/>
      <c r="D73" s="70">
        <v>44592</v>
      </c>
      <c r="E73" s="62"/>
      <c r="F73" s="71">
        <v>0.5</v>
      </c>
      <c r="G73" s="62"/>
      <c r="H73" s="72">
        <v>3</v>
      </c>
      <c r="I73" s="57"/>
      <c r="J73" s="72">
        <v>2</v>
      </c>
      <c r="K73" s="42"/>
      <c r="L73" s="169">
        <f>IF($H$11="l/s",H73*J73*3600,IF($H$11="m³/s",H73*J73*3600,H73*J73))</f>
        <v>6</v>
      </c>
      <c r="M73" s="170"/>
      <c r="N73" s="66"/>
    </row>
    <row r="74" spans="1:16" ht="15.75" thickBot="1" x14ac:dyDescent="0.3">
      <c r="A74" s="59"/>
      <c r="B74" s="62"/>
      <c r="C74" s="62"/>
      <c r="D74" s="14"/>
      <c r="E74" s="14"/>
      <c r="F74" s="14"/>
      <c r="G74" s="14"/>
      <c r="H74" s="14"/>
      <c r="I74" s="14"/>
      <c r="J74" s="14"/>
      <c r="K74" s="62"/>
      <c r="L74" s="14"/>
      <c r="M74" s="14"/>
      <c r="N74" s="66"/>
    </row>
    <row r="75" spans="1:16" ht="15" customHeight="1" thickBot="1" x14ac:dyDescent="0.3">
      <c r="A75" s="59"/>
      <c r="B75" s="62"/>
      <c r="C75" s="62"/>
      <c r="D75" s="171" t="s">
        <v>29</v>
      </c>
      <c r="E75" s="172"/>
      <c r="F75" s="172"/>
      <c r="G75" s="172"/>
      <c r="H75" s="172"/>
      <c r="I75" s="172"/>
      <c r="J75" s="173"/>
      <c r="K75" s="28"/>
      <c r="L75" s="174">
        <f>SUM(L13:M73)</f>
        <v>164</v>
      </c>
      <c r="M75" s="175"/>
      <c r="N75" s="66"/>
    </row>
    <row r="76" spans="1:16" ht="15.75" customHeight="1" thickBot="1" x14ac:dyDescent="0.3">
      <c r="A76" s="59"/>
      <c r="B76" s="62"/>
      <c r="C76" s="62"/>
      <c r="D76" s="171" t="s">
        <v>40</v>
      </c>
      <c r="E76" s="172"/>
      <c r="F76" s="172"/>
      <c r="G76" s="172"/>
      <c r="H76" s="172"/>
      <c r="I76" s="172"/>
      <c r="J76" s="173"/>
      <c r="K76" s="28"/>
      <c r="L76" s="176"/>
      <c r="M76" s="177"/>
      <c r="N76" s="66"/>
    </row>
    <row r="77" spans="1:16" x14ac:dyDescent="0.25">
      <c r="A77" s="59"/>
      <c r="B77" s="62"/>
      <c r="C77" s="62"/>
      <c r="D77" s="55"/>
      <c r="E77" s="55"/>
      <c r="F77" s="55"/>
      <c r="G77" s="55"/>
      <c r="H77" s="55"/>
      <c r="I77" s="55"/>
      <c r="J77" s="55"/>
      <c r="K77" s="55"/>
      <c r="L77" s="55"/>
      <c r="M77" s="62"/>
      <c r="N77" s="66"/>
    </row>
    <row r="78" spans="1:16" x14ac:dyDescent="0.25">
      <c r="A78" s="181" t="s">
        <v>70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3"/>
      <c r="O78" s="42"/>
      <c r="P78" s="42"/>
    </row>
    <row r="79" spans="1:16" ht="15.75" thickBot="1" x14ac:dyDescent="0.3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/>
    </row>
    <row r="80" spans="1:16" ht="15.75" thickBot="1" x14ac:dyDescent="0.3">
      <c r="A80" s="160" t="s">
        <v>30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1:14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6"/>
    </row>
    <row r="82" spans="1:14" x14ac:dyDescent="0.25">
      <c r="A82" s="59"/>
      <c r="B82" s="146" t="s">
        <v>17</v>
      </c>
      <c r="C82" s="146"/>
      <c r="D82" s="146"/>
      <c r="E82" s="146"/>
      <c r="F82" s="146"/>
      <c r="G82" s="146"/>
      <c r="H82" s="25"/>
      <c r="I82" s="146" t="s">
        <v>18</v>
      </c>
      <c r="J82" s="146"/>
      <c r="K82" s="146"/>
      <c r="L82" s="146"/>
      <c r="M82" s="146"/>
      <c r="N82" s="187"/>
    </row>
    <row r="83" spans="1:14" x14ac:dyDescent="0.25">
      <c r="A83" s="59"/>
      <c r="B83" s="188"/>
      <c r="C83" s="188"/>
      <c r="D83" s="188"/>
      <c r="E83" s="188"/>
      <c r="F83" s="188"/>
      <c r="G83" s="188"/>
      <c r="H83" s="62"/>
      <c r="I83" s="188"/>
      <c r="J83" s="188"/>
      <c r="K83" s="188"/>
      <c r="L83" s="188"/>
      <c r="M83" s="188"/>
      <c r="N83" s="189"/>
    </row>
    <row r="84" spans="1:14" x14ac:dyDescent="0.25">
      <c r="A84" s="59"/>
      <c r="B84" s="188"/>
      <c r="C84" s="188"/>
      <c r="D84" s="188"/>
      <c r="E84" s="188"/>
      <c r="F84" s="188"/>
      <c r="G84" s="188"/>
      <c r="H84" s="62"/>
      <c r="I84" s="188"/>
      <c r="J84" s="188"/>
      <c r="K84" s="188"/>
      <c r="L84" s="188"/>
      <c r="M84" s="188"/>
      <c r="N84" s="189"/>
    </row>
    <row r="85" spans="1:14" x14ac:dyDescent="0.25">
      <c r="A85" s="59"/>
      <c r="B85" s="188"/>
      <c r="C85" s="188"/>
      <c r="D85" s="188"/>
      <c r="E85" s="188"/>
      <c r="F85" s="188"/>
      <c r="G85" s="188"/>
      <c r="H85" s="62"/>
      <c r="I85" s="188"/>
      <c r="J85" s="188"/>
      <c r="K85" s="188"/>
      <c r="L85" s="188"/>
      <c r="M85" s="188"/>
      <c r="N85" s="189"/>
    </row>
    <row r="86" spans="1:14" x14ac:dyDescent="0.25">
      <c r="A86" s="59"/>
      <c r="B86" s="188"/>
      <c r="C86" s="188"/>
      <c r="D86" s="188"/>
      <c r="E86" s="188"/>
      <c r="F86" s="188"/>
      <c r="G86" s="188"/>
      <c r="H86" s="62"/>
      <c r="I86" s="188"/>
      <c r="J86" s="188"/>
      <c r="K86" s="188"/>
      <c r="L86" s="188"/>
      <c r="M86" s="188"/>
      <c r="N86" s="189"/>
    </row>
    <row r="87" spans="1:14" x14ac:dyDescent="0.25">
      <c r="A87" s="59"/>
      <c r="B87" s="188"/>
      <c r="C87" s="188"/>
      <c r="D87" s="188"/>
      <c r="E87" s="188"/>
      <c r="F87" s="188"/>
      <c r="G87" s="188"/>
      <c r="H87" s="62"/>
      <c r="I87" s="188"/>
      <c r="J87" s="188"/>
      <c r="K87" s="188"/>
      <c r="L87" s="188"/>
      <c r="M87" s="188"/>
      <c r="N87" s="189"/>
    </row>
    <row r="88" spans="1:14" x14ac:dyDescent="0.25">
      <c r="A88" s="59"/>
      <c r="B88" s="25" t="s">
        <v>19</v>
      </c>
      <c r="C88" s="25"/>
      <c r="D88" s="180" t="s">
        <v>55</v>
      </c>
      <c r="E88" s="180"/>
      <c r="F88" s="180"/>
      <c r="G88" s="180"/>
      <c r="H88" s="25"/>
      <c r="I88" s="25" t="s">
        <v>19</v>
      </c>
      <c r="J88" s="42"/>
      <c r="K88" s="178"/>
      <c r="L88" s="178"/>
      <c r="M88" s="178"/>
      <c r="N88" s="179"/>
    </row>
    <row r="89" spans="1:14" x14ac:dyDescent="0.25">
      <c r="A89" s="59"/>
      <c r="B89" s="62"/>
      <c r="C89" s="62"/>
      <c r="D89" s="62"/>
      <c r="E89" s="62"/>
      <c r="F89" s="62"/>
      <c r="G89" s="62"/>
      <c r="H89" s="62"/>
      <c r="I89" s="62"/>
      <c r="J89" s="42"/>
      <c r="K89" s="42"/>
      <c r="L89" s="62"/>
      <c r="M89" s="42"/>
      <c r="N89" s="18"/>
    </row>
    <row r="90" spans="1:14" x14ac:dyDescent="0.25">
      <c r="A90" s="59"/>
      <c r="B90" s="25" t="s">
        <v>20</v>
      </c>
      <c r="C90" s="180">
        <v>1234567890</v>
      </c>
      <c r="D90" s="180"/>
      <c r="E90" s="180"/>
      <c r="F90" s="25"/>
      <c r="G90" s="25"/>
      <c r="H90" s="25"/>
      <c r="I90" s="25" t="s">
        <v>20</v>
      </c>
      <c r="J90" s="178"/>
      <c r="K90" s="178"/>
      <c r="L90" s="178"/>
      <c r="M90" s="42"/>
      <c r="N90" s="18"/>
    </row>
    <row r="91" spans="1:14" ht="15.75" thickBot="1" x14ac:dyDescent="0.3">
      <c r="A91" s="60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6"/>
    </row>
  </sheetData>
  <sheetProtection password="F536" sheet="1"/>
  <mergeCells count="54">
    <mergeCell ref="C90:E90"/>
    <mergeCell ref="J90:L90"/>
    <mergeCell ref="A78:N79"/>
    <mergeCell ref="A80:N80"/>
    <mergeCell ref="B82:G82"/>
    <mergeCell ref="I82:N82"/>
    <mergeCell ref="B83:G87"/>
    <mergeCell ref="I83:N87"/>
    <mergeCell ref="L73:M73"/>
    <mergeCell ref="D75:J75"/>
    <mergeCell ref="L75:M76"/>
    <mergeCell ref="D76:J76"/>
    <mergeCell ref="D88:G88"/>
    <mergeCell ref="K88:N88"/>
    <mergeCell ref="L63:M63"/>
    <mergeCell ref="L65:M65"/>
    <mergeCell ref="L67:M67"/>
    <mergeCell ref="L69:M69"/>
    <mergeCell ref="L71:M71"/>
    <mergeCell ref="L53:M53"/>
    <mergeCell ref="L55:M55"/>
    <mergeCell ref="L57:M57"/>
    <mergeCell ref="L59:M59"/>
    <mergeCell ref="L61:M61"/>
    <mergeCell ref="L43:M43"/>
    <mergeCell ref="L45:M45"/>
    <mergeCell ref="L47:M47"/>
    <mergeCell ref="L49:M49"/>
    <mergeCell ref="L51:M51"/>
    <mergeCell ref="L33:M33"/>
    <mergeCell ref="L35:M35"/>
    <mergeCell ref="L37:M37"/>
    <mergeCell ref="L39:M39"/>
    <mergeCell ref="L41:M41"/>
    <mergeCell ref="L23:M23"/>
    <mergeCell ref="L25:M25"/>
    <mergeCell ref="L27:M27"/>
    <mergeCell ref="L29:M29"/>
    <mergeCell ref="L31:M31"/>
    <mergeCell ref="L13:M13"/>
    <mergeCell ref="L15:M15"/>
    <mergeCell ref="L17:M17"/>
    <mergeCell ref="L19:M19"/>
    <mergeCell ref="L21:M21"/>
    <mergeCell ref="A6:N6"/>
    <mergeCell ref="B8:D8"/>
    <mergeCell ref="F8:H8"/>
    <mergeCell ref="L10:M10"/>
    <mergeCell ref="L11:M11"/>
    <mergeCell ref="B1:M1"/>
    <mergeCell ref="A2:N2"/>
    <mergeCell ref="A3:N3"/>
    <mergeCell ref="A4:N4"/>
    <mergeCell ref="A5:N5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DECLARATORIA</vt:lpstr>
      <vt:lpstr>GENERAL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Andres Criollo Molina</dc:creator>
  <cp:lastModifiedBy>Niños</cp:lastModifiedBy>
  <cp:lastPrinted>2022-01-12T16:34:09Z</cp:lastPrinted>
  <dcterms:created xsi:type="dcterms:W3CDTF">2021-08-17T21:07:19Z</dcterms:created>
  <dcterms:modified xsi:type="dcterms:W3CDTF">2022-01-12T20:20:19Z</dcterms:modified>
</cp:coreProperties>
</file>