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veronica.granda\Desktop\Teletrabajo Vero\LOTAIP\2023\Noviembre\LITERAL A3\"/>
    </mc:Choice>
  </mc:AlternateContent>
  <xr:revisionPtr revIDLastSave="0" documentId="8_{2FAC1B98-26B3-4ECC-AFD6-D5AE148AA7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2" l="1"/>
  <c r="N5" i="2" s="1"/>
  <c r="N6" i="2" s="1"/>
  <c r="N9" i="2" s="1"/>
  <c r="N10" i="2" s="1"/>
  <c r="N15" i="2" s="1"/>
  <c r="N16" i="2" s="1"/>
  <c r="N17" i="2" s="1"/>
  <c r="N18" i="2" s="1"/>
  <c r="L2" i="2"/>
  <c r="L3" i="2" s="1"/>
  <c r="L5" i="2" s="1"/>
  <c r="L6" i="2" s="1"/>
  <c r="L9" i="2" s="1"/>
  <c r="L10" i="2" s="1"/>
  <c r="L15" i="2" s="1"/>
  <c r="L16" i="2" s="1"/>
  <c r="L17" i="2" s="1"/>
  <c r="L18" i="2" s="1"/>
  <c r="N2" i="2"/>
  <c r="J2" i="2"/>
  <c r="J3" i="2" s="1"/>
  <c r="J5" i="2" s="1"/>
  <c r="J6" i="2" s="1"/>
  <c r="J9" i="2" s="1"/>
  <c r="J10" i="2" s="1"/>
  <c r="J15" i="2" s="1"/>
  <c r="J16" i="2" s="1"/>
  <c r="J17" i="2" s="1"/>
  <c r="J18" i="2" s="1"/>
  <c r="H2" i="2"/>
  <c r="H3" i="2" s="1"/>
  <c r="H5" i="2" s="1"/>
  <c r="H6" i="2" s="1"/>
  <c r="H9" i="2" s="1"/>
  <c r="H10" i="2" s="1"/>
  <c r="H15" i="2" s="1"/>
  <c r="H16" i="2" s="1"/>
  <c r="H17" i="2" s="1"/>
  <c r="H18" i="2" s="1"/>
  <c r="F2" i="2"/>
  <c r="F3" i="2" s="1"/>
  <c r="F5" i="2" s="1"/>
  <c r="F6" i="2" s="1"/>
  <c r="F9" i="2" s="1"/>
  <c r="F10" i="2" s="1"/>
  <c r="F15" i="2" s="1"/>
  <c r="F16" i="2" s="1"/>
  <c r="F17" i="2" s="1"/>
  <c r="F18" i="2" s="1"/>
  <c r="O2" i="2" l="1"/>
  <c r="O3" i="2" l="1"/>
  <c r="X37" i="2" l="1"/>
  <c r="O6" i="2" l="1"/>
  <c r="O11" i="2" l="1"/>
  <c r="O12" i="2"/>
  <c r="O13" i="2"/>
  <c r="O14" i="2"/>
  <c r="O5" i="2" l="1"/>
  <c r="O9" i="2"/>
  <c r="O10" i="2"/>
  <c r="O15" i="2"/>
  <c r="O16" i="2"/>
  <c r="O17" i="2"/>
  <c r="O18" i="2"/>
  <c r="O19" i="2" l="1"/>
  <c r="P19" i="2" s="1"/>
  <c r="Q19" i="2" s="1"/>
</calcChain>
</file>

<file path=xl/sharedStrings.xml><?xml version="1.0" encoding="utf-8"?>
<sst xmlns="http://schemas.openxmlformats.org/spreadsheetml/2006/main" count="96" uniqueCount="90">
  <si>
    <t>Incumplimientos a la Norma Técnica:</t>
  </si>
  <si>
    <r>
      <rPr>
        <sz val="7"/>
        <color theme="1"/>
        <rFont val="Times New Roman"/>
        <family val="1"/>
      </rPr>
      <t xml:space="preserve">2.  </t>
    </r>
    <r>
      <rPr>
        <sz val="10"/>
        <color theme="1"/>
        <rFont val="Calibri Light"/>
        <family val="2"/>
      </rPr>
      <t>Instala en otro sitio diferente al autorizado por la AUA, o donde no se totalice el volumen, acorde al artículo 6 de la norma técnica.</t>
    </r>
  </si>
  <si>
    <t>1. No cuenta con un aparato de medición instalado.</t>
  </si>
  <si>
    <t>3. No cumple con las especificaciones de instalación, calibración y/o mantenimiento conforme a las especificaciones técnicas emitidas por el fabricante o la ARCA</t>
  </si>
  <si>
    <t>4. No cumple con las especificaciones mínimas de selección establecidas en el Anexo 1. Guía técnica.</t>
  </si>
  <si>
    <t>5. No brindar las facilidades de acceso para ejecutar los controles que permitan verificar el cumplimiento de la norma técnica.</t>
  </si>
  <si>
    <t>6. No presenta en los controles los documentos establecidos en el Artículo 16 de la norma técnica o los presenta incompletos.</t>
  </si>
  <si>
    <t>7. El aparato de medición directa o indirecta presenta fallas o alteraciones y no fue notificado el particular a la AUA.</t>
  </si>
  <si>
    <t>8. Detección o verificación de registros erróneos.</t>
  </si>
  <si>
    <t xml:space="preserve">9. No remitir a la ARCA la declaratoria anual del volumen total utilizado o aprovechado, con los reportes mensuales de medición de agua cruda. </t>
  </si>
  <si>
    <t>10. No sustituir los aparatos de medición de flujo de agua, cuando haya cumplido su vida útil.</t>
  </si>
  <si>
    <t>No cumple con las especificaciones mínimas de selección establecidas en el Anexo 1. Guía técnica.</t>
  </si>
  <si>
    <t>No brindar las facilidades de acceso o dificultar las actividades de control que permitan verificar el cumplimiento de la normativa</t>
  </si>
  <si>
    <t>Registros de mantenimiento con firmas de responsabilidad</t>
  </si>
  <si>
    <t>Otros requeridos por la ARCA durante el control</t>
  </si>
  <si>
    <t>Especificaciones técnicas del aparato de medición de flujo de agua cruda</t>
  </si>
  <si>
    <t>Certificado de calibración</t>
  </si>
  <si>
    <t>M</t>
  </si>
  <si>
    <t>Menor o gual a 5 l/s</t>
  </si>
  <si>
    <t xml:space="preserve">Mayor a 5 l/s y menor o igual a 30 l/s </t>
  </si>
  <si>
    <t xml:space="preserve">Mayor a 30 l/s y menor o igual a 300 l/s </t>
  </si>
  <si>
    <t xml:space="preserve">Mayor a 300 l/s y menor o igual a 1000 l/s </t>
  </si>
  <si>
    <t xml:space="preserve">Mayor a 1000 l/s y menor o igual a 1800 l/s </t>
  </si>
  <si>
    <t>Mayor a 1800 1/s</t>
  </si>
  <si>
    <t>I</t>
  </si>
  <si>
    <t>F</t>
  </si>
  <si>
    <t>PRESTADOR PUBLICO</t>
  </si>
  <si>
    <t>PRESTADOR COMUNITARIO</t>
  </si>
  <si>
    <t>USUARIOS PRODUCTIVOS MEDIANOS Y PEQUEÑOS</t>
  </si>
  <si>
    <t>USUARIOS PRODUCTIVOS GRANDES Y EXTRAGRANDES</t>
  </si>
  <si>
    <t>Fines de Lucro</t>
  </si>
  <si>
    <t>SI</t>
  </si>
  <si>
    <t>NO</t>
  </si>
  <si>
    <t>acorde a tabla 7 y 8</t>
  </si>
  <si>
    <t>Acción afectante o hecho:</t>
  </si>
  <si>
    <t>MAGNITUD</t>
  </si>
  <si>
    <t>FRECUENCIA</t>
  </si>
  <si>
    <t xml:space="preserve">RECURRENTE </t>
  </si>
  <si>
    <t>NO RECURRENTE</t>
  </si>
  <si>
    <t>FINES DE LUCRO</t>
  </si>
  <si>
    <t>WM</t>
  </si>
  <si>
    <t>WI</t>
  </si>
  <si>
    <t>WF</t>
  </si>
  <si>
    <t>WCP</t>
  </si>
  <si>
    <t>WFL</t>
  </si>
  <si>
    <t>SBU</t>
  </si>
  <si>
    <t>USD</t>
  </si>
  <si>
    <t>Total</t>
  </si>
  <si>
    <t xml:space="preserve"> W Magnitud</t>
  </si>
  <si>
    <t>W Intensidad</t>
  </si>
  <si>
    <t>W Frecuencia</t>
  </si>
  <si>
    <t>W Capacidad de pago</t>
  </si>
  <si>
    <t>W Fines de Licro</t>
  </si>
  <si>
    <t>evaluado anualmente</t>
  </si>
  <si>
    <t>En caso de que la resolución administrativa de uso/aprovechamiento no indique el punto donde se deben instalar loa aparatos de medición, el usuario deberá instalar el aparato de medición en cada punto geográfico donde  se otorgó la autorización.</t>
  </si>
  <si>
    <t>X</t>
  </si>
  <si>
    <t>Y</t>
  </si>
  <si>
    <t>Yx</t>
  </si>
  <si>
    <t>No cumple con la especificación indicada respecto a la precisión mínima establecida en la guía técnica</t>
  </si>
  <si>
    <t>No registra correctamente los datos de medición de agua cruda, acorde a la periodicidad establecida en la guía técnica</t>
  </si>
  <si>
    <t xml:space="preserve">No haber instalado un aparato de medición de flujo de agua directa o indirecta (no método volumétrico) al cuarto año de entrada en vigencia de la Regulación, acorde la Disposición Transitoria Tercera. </t>
  </si>
  <si>
    <t>Normativa</t>
  </si>
  <si>
    <t>Art. 6 Regulación Nro. DIR-ARCA-RG-010-2021</t>
  </si>
  <si>
    <t xml:space="preserve">3. No cumplir con las especificaciones de instalación, calibración y/o mantenimiento conforme a las especificaciones técnicas emitidas por el fabricante </t>
  </si>
  <si>
    <t>Art. 7 Regulación Nro. DIR-ARCA-RG-010-2021</t>
  </si>
  <si>
    <t xml:space="preserve">5. No brindar las facilidades de acceso para ejecutar los controles que permitan verificar el cumplimiento de la norma técnica </t>
  </si>
  <si>
    <t>Art. 15 Regulación Nro. DIR-ARCA-RG-010-2021</t>
  </si>
  <si>
    <t>Art. 16 Regulación Nro. DIR-ARCA-RG-010-2021</t>
  </si>
  <si>
    <t>Art. 17 Regulación Nro. DIR-ARCA-RG-010-2021</t>
  </si>
  <si>
    <t xml:space="preserve">9. No remitir a la ARCA la declaratoria anual del volumen total utilizado o aprovechado, con los reportes mensuales de medición de agua cruda, en el plazo establecido por la ARCA </t>
  </si>
  <si>
    <t xml:space="preserve">Disposición Transitoria Tercera de la Regulación DIR-ARCA-RG-010-2021 </t>
  </si>
  <si>
    <t>10. No reparar o sustituir los aparatos de medición de flujo de agua, cuando hayan cumplido su vida útil.</t>
  </si>
  <si>
    <t>TIPO DE USUARIO</t>
  </si>
  <si>
    <t>Art. 20 Regulación Nro. DIR-ARCA-RG-010-2021</t>
  </si>
  <si>
    <t>El usuario instala en otro sitio diferente al autorizado en la resolución de autorización de uso/aprovechamiento y no cuenta con la debida justificación presentada a la AUA.</t>
  </si>
  <si>
    <t>El aparato de medición no cumple con las especificaciones técnicas emitidas por el fabricante.</t>
  </si>
  <si>
    <t>Art. 10, 11,13 y 20 Regulación Nro. DIR-ARCA-RG-010-2021</t>
  </si>
  <si>
    <t>4. No cumplir con los términos mínimos establecidos en el Anexo 1 denominado “Guía técnica para la instalación de los aparatos de medición de flujo de agua cruda en aplicación de la Regulación Nro. DIR-ARCA-RG-010-2021”.</t>
  </si>
  <si>
    <t>Registros de las mediciones realizadas*</t>
  </si>
  <si>
    <t>No se reportó a la Autoridad Única del Agua sobre cualquier anomalía relacionada al funcionamiento del aparato de medición de consumo de agua cruda.</t>
  </si>
  <si>
    <t xml:space="preserve">8. Detectar y/o  verificar registros erróneos y/o falsos </t>
  </si>
  <si>
    <t>Cuando se haya verificado por parte de un funcionario de la ARCA que los valores registrados como consumo de agua por parte del usuario, no corresponden a los valores medidos, es decir que no son reales o se encuentran alterados.</t>
  </si>
  <si>
    <t>No se remite a la ARCA la declaratoria anual del volumen total utilizado o aprovechado, con los reportes mensuales de medición de agua cruda. *</t>
  </si>
  <si>
    <t>No reparar o sustituir los aparatos de medición de flujo de agua, cuando haya cumplido su vida útil. Salvo el caso de que el aparato funcione correctamente y cuente con el aval emitido por el fabricante.</t>
  </si>
  <si>
    <t>TOTAL</t>
  </si>
  <si>
    <t>Tipo de Usuario</t>
  </si>
  <si>
    <t xml:space="preserve">2. Instalar el aparato de medición de flujo en otro sitio diferente al autorizado o justificado a la AUA, o donde no se totalice el volumen captado </t>
  </si>
  <si>
    <t>6. No presentar, durante los controles realizados por la ARCA, los documentos requeridos</t>
  </si>
  <si>
    <t>7. No notificar a la AUA cuando el aparato de medición directa o indirecta presenta fallas o anomalias en su funcionamiento</t>
  </si>
  <si>
    <t>1. No sustituir el método de medición temporal de flujo de agua cruda (método volumétrico) a partir de tres años después de la entrada en vigencia de la norma técnica.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</si>
</sst>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Calibri Light"/>
      <family val="2"/>
    </font>
    <font>
      <sz val="10"/>
      <color theme="1"/>
      <name val="Calibri Light"/>
      <family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.5"/>
      <color rgb="FFFFFFFF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B3D7"/>
      </left>
      <right style="medium">
        <color rgb="FF95B3D7"/>
      </right>
      <top/>
      <bottom style="medium">
        <color rgb="FF95B3D7"/>
      </bottom>
      <diagonal/>
    </border>
    <border>
      <left style="medium">
        <color rgb="FF95B3D7"/>
      </left>
      <right style="medium">
        <color rgb="FF95B3D7"/>
      </right>
      <top/>
      <bottom/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medium">
        <color rgb="FF95B3D7"/>
      </left>
      <right style="medium">
        <color rgb="FF95B3D7"/>
      </right>
      <top style="medium">
        <color rgb="FF4F81BD"/>
      </top>
      <bottom/>
      <diagonal/>
    </border>
    <border>
      <left style="medium">
        <color rgb="FF95B3D7"/>
      </left>
      <right style="medium">
        <color rgb="FF95B3D7"/>
      </right>
      <top style="medium">
        <color rgb="FF95B3D7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">
    <xf numFmtId="0" fontId="0" fillId="0" borderId="0"/>
    <xf numFmtId="0" fontId="8" fillId="4" borderId="14" applyNumberFormat="0" applyAlignment="0" applyProtection="0"/>
    <xf numFmtId="0" fontId="9" fillId="5" borderId="15" applyNumberFormat="0" applyAlignment="0" applyProtection="0"/>
    <xf numFmtId="0" fontId="10" fillId="5" borderId="14" applyNumberFormat="0" applyAlignment="0" applyProtection="0"/>
    <xf numFmtId="0" fontId="11" fillId="0" borderId="16" applyNumberFormat="0" applyFill="0" applyAlignment="0" applyProtection="0"/>
  </cellStyleXfs>
  <cellXfs count="4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7" xfId="0" applyFont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8" fillId="4" borderId="14" xfId="1" applyAlignment="1">
      <alignment horizontal="center" vertical="center" wrapText="1"/>
    </xf>
    <xf numFmtId="2" fontId="9" fillId="5" borderId="15" xfId="2" applyNumberFormat="1" applyAlignment="1">
      <alignment horizontal="center" vertical="center"/>
    </xf>
    <xf numFmtId="164" fontId="9" fillId="5" borderId="15" xfId="2" applyNumberFormat="1" applyAlignment="1">
      <alignment horizontal="center" vertical="center"/>
    </xf>
    <xf numFmtId="2" fontId="10" fillId="5" borderId="14" xfId="3" applyNumberFormat="1" applyAlignment="1">
      <alignment horizontal="center" vertical="center" wrapText="1"/>
    </xf>
    <xf numFmtId="0" fontId="10" fillId="5" borderId="14" xfId="3" applyAlignment="1">
      <alignment horizontal="center" vertical="center" wrapText="1"/>
    </xf>
    <xf numFmtId="0" fontId="11" fillId="0" borderId="16" xfId="4" applyAlignment="1">
      <alignment horizontal="center" vertical="center" wrapText="1"/>
    </xf>
    <xf numFmtId="0" fontId="8" fillId="4" borderId="14" xfId="1" applyAlignment="1">
      <alignment horizontal="center"/>
    </xf>
    <xf numFmtId="0" fontId="8" fillId="4" borderId="14" xfId="1" applyAlignment="1">
      <alignment horizontal="center" vertical="center"/>
    </xf>
    <xf numFmtId="0" fontId="10" fillId="5" borderId="14" xfId="3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4" borderId="14" xfId="1" applyAlignment="1">
      <alignment horizontal="center" vertical="center" wrapText="1"/>
    </xf>
    <xf numFmtId="0" fontId="11" fillId="0" borderId="16" xfId="4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3" borderId="16" xfId="4" applyFill="1" applyAlignment="1">
      <alignment horizontal="center" vertical="center" wrapText="1"/>
    </xf>
    <xf numFmtId="0" fontId="10" fillId="5" borderId="14" xfId="3" applyAlignment="1">
      <alignment horizontal="center" vertical="center" wrapText="1"/>
    </xf>
  </cellXfs>
  <cellStyles count="5">
    <cellStyle name="Cálculo" xfId="3" builtinId="22"/>
    <cellStyle name="Celda vinculada" xfId="4" builtinId="24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tabSelected="1" topLeftCell="B1" zoomScale="90" zoomScaleNormal="90" workbookViewId="0">
      <pane xSplit="3" ySplit="1" topLeftCell="E2" activePane="bottomRight" state="frozen"/>
      <selection activeCell="B1" sqref="B1"/>
      <selection pane="topRight" activeCell="C1" sqref="C1"/>
      <selection pane="bottomLeft" activeCell="B2" sqref="B2"/>
      <selection pane="bottomRight" activeCell="C2" sqref="C2"/>
    </sheetView>
  </sheetViews>
  <sheetFormatPr baseColWidth="10" defaultRowHeight="15" x14ac:dyDescent="0.25"/>
  <cols>
    <col min="1" max="1" width="52.140625" customWidth="1"/>
    <col min="2" max="2" width="13" customWidth="1"/>
    <col min="3" max="3" width="40.85546875" customWidth="1"/>
    <col min="4" max="4" width="37.42578125" customWidth="1"/>
    <col min="5" max="5" width="10.28515625" customWidth="1"/>
    <col min="6" max="6" width="11" customWidth="1"/>
    <col min="7" max="8" width="8.28515625" customWidth="1"/>
    <col min="9" max="9" width="8.28515625" style="4" customWidth="1"/>
    <col min="10" max="10" width="8.28515625" customWidth="1"/>
    <col min="11" max="11" width="11.42578125" customWidth="1"/>
    <col min="12" max="12" width="8.28515625" customWidth="1"/>
    <col min="13" max="13" width="10.5703125" customWidth="1"/>
    <col min="14" max="14" width="8.28515625" customWidth="1"/>
    <col min="15" max="15" width="15.42578125" customWidth="1"/>
    <col min="19" max="19" width="16.28515625" customWidth="1"/>
    <col min="20" max="20" width="37.140625" customWidth="1"/>
    <col min="24" max="24" width="18.42578125" customWidth="1"/>
    <col min="25" max="25" width="11.140625" customWidth="1"/>
  </cols>
  <sheetData>
    <row r="1" spans="1:15" ht="27.75" customHeight="1" x14ac:dyDescent="0.25">
      <c r="A1" s="9" t="s">
        <v>0</v>
      </c>
      <c r="B1" s="9" t="s">
        <v>61</v>
      </c>
      <c r="C1" s="9" t="s">
        <v>0</v>
      </c>
      <c r="D1" s="5" t="s">
        <v>34</v>
      </c>
      <c r="E1" s="5" t="s">
        <v>17</v>
      </c>
      <c r="F1" s="5" t="s">
        <v>40</v>
      </c>
      <c r="G1" s="5" t="s">
        <v>24</v>
      </c>
      <c r="H1" s="5" t="s">
        <v>41</v>
      </c>
      <c r="I1" s="5" t="s">
        <v>25</v>
      </c>
      <c r="J1" s="5" t="s">
        <v>42</v>
      </c>
      <c r="K1" s="5" t="s">
        <v>85</v>
      </c>
      <c r="L1" s="5" t="s">
        <v>43</v>
      </c>
      <c r="M1" s="5" t="s">
        <v>30</v>
      </c>
      <c r="N1" s="13" t="s">
        <v>44</v>
      </c>
      <c r="O1" s="13" t="s">
        <v>84</v>
      </c>
    </row>
    <row r="2" spans="1:15" ht="72.75" thickBot="1" x14ac:dyDescent="0.3">
      <c r="A2" s="10" t="s">
        <v>2</v>
      </c>
      <c r="B2" s="18" t="s">
        <v>70</v>
      </c>
      <c r="C2" s="19" t="s">
        <v>89</v>
      </c>
      <c r="D2" s="20" t="s">
        <v>60</v>
      </c>
      <c r="E2" s="21"/>
      <c r="F2" s="26">
        <f>+S37</f>
        <v>0.28999999999999998</v>
      </c>
      <c r="G2" s="21"/>
      <c r="H2" s="26">
        <f>+T37</f>
        <v>0.1</v>
      </c>
      <c r="I2" s="21"/>
      <c r="J2" s="26">
        <f>+U37</f>
        <v>0.15</v>
      </c>
      <c r="K2" s="21"/>
      <c r="L2" s="26">
        <f>+V37</f>
        <v>0.27</v>
      </c>
      <c r="M2" s="21"/>
      <c r="N2" s="26">
        <f>+W37</f>
        <v>0.19</v>
      </c>
      <c r="O2" s="24">
        <f>(E2*F2)+(G2*H2)+(I2*J2)+(K2*L2)+(M2*N2)</f>
        <v>0</v>
      </c>
    </row>
    <row r="3" spans="1:15" ht="72" customHeight="1" thickBot="1" x14ac:dyDescent="0.3">
      <c r="A3" s="32" t="s">
        <v>1</v>
      </c>
      <c r="B3" s="41" t="s">
        <v>62</v>
      </c>
      <c r="C3" s="36" t="s">
        <v>86</v>
      </c>
      <c r="D3" s="19" t="s">
        <v>74</v>
      </c>
      <c r="E3" s="39"/>
      <c r="F3" s="47">
        <f>+F2</f>
        <v>0.28999999999999998</v>
      </c>
      <c r="G3" s="39"/>
      <c r="H3" s="47">
        <f>+H2</f>
        <v>0.1</v>
      </c>
      <c r="I3" s="39"/>
      <c r="J3" s="47">
        <f>+J2</f>
        <v>0.15</v>
      </c>
      <c r="K3" s="39"/>
      <c r="L3" s="47">
        <f>+L2</f>
        <v>0.27</v>
      </c>
      <c r="M3" s="39"/>
      <c r="N3" s="47">
        <f>+W37</f>
        <v>0.19</v>
      </c>
      <c r="O3" s="48">
        <f>(E3*F3)+(G3*H3)+(I3*J3)+(K3*L3)+(M3*N3)</f>
        <v>0</v>
      </c>
    </row>
    <row r="4" spans="1:15" ht="98.25" customHeight="1" thickBot="1" x14ac:dyDescent="0.3">
      <c r="A4" s="33"/>
      <c r="B4" s="42"/>
      <c r="C4" s="37"/>
      <c r="D4" s="19" t="s">
        <v>54</v>
      </c>
      <c r="E4" s="39"/>
      <c r="F4" s="47"/>
      <c r="G4" s="39"/>
      <c r="H4" s="47"/>
      <c r="I4" s="39"/>
      <c r="J4" s="47"/>
      <c r="K4" s="39"/>
      <c r="L4" s="47"/>
      <c r="M4" s="39"/>
      <c r="N4" s="47"/>
      <c r="O4" s="48"/>
    </row>
    <row r="5" spans="1:15" ht="84" customHeight="1" thickBot="1" x14ac:dyDescent="0.3">
      <c r="A5" s="11" t="s">
        <v>3</v>
      </c>
      <c r="B5" s="18" t="s">
        <v>64</v>
      </c>
      <c r="C5" s="19" t="s">
        <v>63</v>
      </c>
      <c r="D5" s="20" t="s">
        <v>75</v>
      </c>
      <c r="E5" s="21"/>
      <c r="F5" s="26">
        <f>+F3</f>
        <v>0.28999999999999998</v>
      </c>
      <c r="G5" s="21"/>
      <c r="H5" s="26">
        <f>+H3</f>
        <v>0.1</v>
      </c>
      <c r="I5" s="21"/>
      <c r="J5" s="26">
        <f>+J3</f>
        <v>0.15</v>
      </c>
      <c r="K5" s="21"/>
      <c r="L5" s="26">
        <f>+L3</f>
        <v>0.27</v>
      </c>
      <c r="M5" s="21"/>
      <c r="N5" s="26">
        <f>+N3</f>
        <v>0.19</v>
      </c>
      <c r="O5" s="25">
        <f t="shared" ref="O5:O18" si="0">(E5*F5)+(G5*H5)+(I5*J5)+(K5*L5)+(M5*N5)</f>
        <v>0</v>
      </c>
    </row>
    <row r="6" spans="1:15" ht="82.5" customHeight="1" thickBot="1" x14ac:dyDescent="0.3">
      <c r="A6" s="32" t="s">
        <v>4</v>
      </c>
      <c r="B6" s="43" t="s">
        <v>76</v>
      </c>
      <c r="C6" s="36" t="s">
        <v>77</v>
      </c>
      <c r="D6" s="19" t="s">
        <v>11</v>
      </c>
      <c r="E6" s="39"/>
      <c r="F6" s="47">
        <f>+F5</f>
        <v>0.28999999999999998</v>
      </c>
      <c r="G6" s="39"/>
      <c r="H6" s="47">
        <f>+H5</f>
        <v>0.1</v>
      </c>
      <c r="I6" s="39"/>
      <c r="J6" s="47">
        <f>+J5</f>
        <v>0.15</v>
      </c>
      <c r="K6" s="39"/>
      <c r="L6" s="47">
        <f>+L5</f>
        <v>0.27</v>
      </c>
      <c r="M6" s="39"/>
      <c r="N6" s="47">
        <f>+N5</f>
        <v>0.19</v>
      </c>
      <c r="O6" s="48">
        <f t="shared" si="0"/>
        <v>0</v>
      </c>
    </row>
    <row r="7" spans="1:15" ht="46.5" customHeight="1" thickBot="1" x14ac:dyDescent="0.3">
      <c r="A7" s="34"/>
      <c r="B7" s="44"/>
      <c r="C7" s="38"/>
      <c r="D7" s="19" t="s">
        <v>58</v>
      </c>
      <c r="E7" s="39"/>
      <c r="F7" s="47"/>
      <c r="G7" s="39"/>
      <c r="H7" s="47">
        <v>0.1</v>
      </c>
      <c r="I7" s="39"/>
      <c r="J7" s="47">
        <v>0.2</v>
      </c>
      <c r="K7" s="39"/>
      <c r="L7" s="47">
        <v>0.25</v>
      </c>
      <c r="M7" s="39"/>
      <c r="N7" s="47">
        <v>0.1</v>
      </c>
      <c r="O7" s="48"/>
    </row>
    <row r="8" spans="1:15" ht="55.5" customHeight="1" thickBot="1" x14ac:dyDescent="0.3">
      <c r="A8" s="33"/>
      <c r="B8" s="42"/>
      <c r="C8" s="37"/>
      <c r="D8" s="19" t="s">
        <v>59</v>
      </c>
      <c r="E8" s="39"/>
      <c r="F8" s="47"/>
      <c r="G8" s="39"/>
      <c r="H8" s="47">
        <v>0.1</v>
      </c>
      <c r="I8" s="39"/>
      <c r="J8" s="47">
        <v>0.2</v>
      </c>
      <c r="K8" s="39"/>
      <c r="L8" s="47">
        <v>0.25</v>
      </c>
      <c r="M8" s="39"/>
      <c r="N8" s="47">
        <v>0.1</v>
      </c>
      <c r="O8" s="48"/>
    </row>
    <row r="9" spans="1:15" ht="82.5" customHeight="1" thickBot="1" x14ac:dyDescent="0.3">
      <c r="A9" s="8" t="s">
        <v>5</v>
      </c>
      <c r="B9" s="18" t="s">
        <v>66</v>
      </c>
      <c r="C9" s="19" t="s">
        <v>65</v>
      </c>
      <c r="D9" s="19" t="s">
        <v>12</v>
      </c>
      <c r="E9" s="21"/>
      <c r="F9" s="26">
        <f>+F6</f>
        <v>0.28999999999999998</v>
      </c>
      <c r="G9" s="21"/>
      <c r="H9" s="26">
        <f>+H6</f>
        <v>0.1</v>
      </c>
      <c r="I9" s="21"/>
      <c r="J9" s="26">
        <f>+J6</f>
        <v>0.15</v>
      </c>
      <c r="K9" s="21"/>
      <c r="L9" s="26">
        <f>+L6</f>
        <v>0.27</v>
      </c>
      <c r="M9" s="21"/>
      <c r="N9" s="26">
        <f>+N6</f>
        <v>0.19</v>
      </c>
      <c r="O9" s="25">
        <f t="shared" si="0"/>
        <v>0</v>
      </c>
    </row>
    <row r="10" spans="1:15" ht="26.25" customHeight="1" thickBot="1" x14ac:dyDescent="0.3">
      <c r="A10" s="31" t="s">
        <v>6</v>
      </c>
      <c r="B10" s="43" t="s">
        <v>67</v>
      </c>
      <c r="C10" s="36" t="s">
        <v>87</v>
      </c>
      <c r="D10" s="19" t="s">
        <v>15</v>
      </c>
      <c r="E10" s="39"/>
      <c r="F10" s="40">
        <f>+F9</f>
        <v>0.28999999999999998</v>
      </c>
      <c r="G10" s="39"/>
      <c r="H10" s="40">
        <f>+H9</f>
        <v>0.1</v>
      </c>
      <c r="I10" s="39"/>
      <c r="J10" s="40">
        <f>+J9</f>
        <v>0.15</v>
      </c>
      <c r="K10" s="39"/>
      <c r="L10" s="40">
        <f>+L9</f>
        <v>0.27</v>
      </c>
      <c r="M10" s="39"/>
      <c r="N10" s="40">
        <f>+N9</f>
        <v>0.19</v>
      </c>
      <c r="O10" s="48">
        <f t="shared" si="0"/>
        <v>0</v>
      </c>
    </row>
    <row r="11" spans="1:15" ht="15.75" thickBot="1" x14ac:dyDescent="0.3">
      <c r="A11" s="31"/>
      <c r="B11" s="44"/>
      <c r="C11" s="38"/>
      <c r="D11" s="19" t="s">
        <v>16</v>
      </c>
      <c r="E11" s="39"/>
      <c r="F11" s="40"/>
      <c r="G11" s="39"/>
      <c r="H11" s="40"/>
      <c r="I11" s="39"/>
      <c r="J11" s="40"/>
      <c r="K11" s="39"/>
      <c r="L11" s="40"/>
      <c r="M11" s="39"/>
      <c r="N11" s="40"/>
      <c r="O11" s="48">
        <f t="shared" si="0"/>
        <v>0</v>
      </c>
    </row>
    <row r="12" spans="1:15" ht="24.75" thickBot="1" x14ac:dyDescent="0.3">
      <c r="A12" s="31"/>
      <c r="B12" s="44"/>
      <c r="C12" s="38"/>
      <c r="D12" s="19" t="s">
        <v>13</v>
      </c>
      <c r="E12" s="39"/>
      <c r="F12" s="40"/>
      <c r="G12" s="39"/>
      <c r="H12" s="40"/>
      <c r="I12" s="39"/>
      <c r="J12" s="40"/>
      <c r="K12" s="39"/>
      <c r="L12" s="40"/>
      <c r="M12" s="39"/>
      <c r="N12" s="40"/>
      <c r="O12" s="48">
        <f t="shared" si="0"/>
        <v>0</v>
      </c>
    </row>
    <row r="13" spans="1:15" ht="18.75" customHeight="1" thickBot="1" x14ac:dyDescent="0.3">
      <c r="A13" s="31"/>
      <c r="B13" s="44"/>
      <c r="C13" s="38"/>
      <c r="D13" s="19" t="s">
        <v>78</v>
      </c>
      <c r="E13" s="39"/>
      <c r="F13" s="40"/>
      <c r="G13" s="39"/>
      <c r="H13" s="40"/>
      <c r="I13" s="39"/>
      <c r="J13" s="40"/>
      <c r="K13" s="39"/>
      <c r="L13" s="40"/>
      <c r="M13" s="39"/>
      <c r="N13" s="40"/>
      <c r="O13" s="48">
        <f t="shared" si="0"/>
        <v>0</v>
      </c>
    </row>
    <row r="14" spans="1:15" ht="32.25" customHeight="1" thickBot="1" x14ac:dyDescent="0.3">
      <c r="A14" s="31"/>
      <c r="B14" s="42"/>
      <c r="C14" s="37"/>
      <c r="D14" s="19" t="s">
        <v>14</v>
      </c>
      <c r="E14" s="39"/>
      <c r="F14" s="40"/>
      <c r="G14" s="39"/>
      <c r="H14" s="40"/>
      <c r="I14" s="39"/>
      <c r="J14" s="40"/>
      <c r="K14" s="39"/>
      <c r="L14" s="40"/>
      <c r="M14" s="39"/>
      <c r="N14" s="40"/>
      <c r="O14" s="48">
        <f t="shared" si="0"/>
        <v>0</v>
      </c>
    </row>
    <row r="15" spans="1:15" ht="82.5" customHeight="1" thickBot="1" x14ac:dyDescent="0.3">
      <c r="A15" s="7" t="s">
        <v>7</v>
      </c>
      <c r="B15" s="18" t="s">
        <v>68</v>
      </c>
      <c r="C15" s="19" t="s">
        <v>88</v>
      </c>
      <c r="D15" s="19" t="s">
        <v>79</v>
      </c>
      <c r="E15" s="21"/>
      <c r="F15" s="26">
        <f>+F10</f>
        <v>0.28999999999999998</v>
      </c>
      <c r="G15" s="21"/>
      <c r="H15" s="26">
        <f>+H10</f>
        <v>0.1</v>
      </c>
      <c r="I15" s="21"/>
      <c r="J15" s="26">
        <f>+J10</f>
        <v>0.15</v>
      </c>
      <c r="K15" s="21"/>
      <c r="L15" s="26">
        <f>+L10</f>
        <v>0.27</v>
      </c>
      <c r="M15" s="21"/>
      <c r="N15" s="26">
        <f>+N10</f>
        <v>0.19</v>
      </c>
      <c r="O15" s="25">
        <f t="shared" si="0"/>
        <v>0</v>
      </c>
    </row>
    <row r="16" spans="1:15" ht="87.75" customHeight="1" thickBot="1" x14ac:dyDescent="0.3">
      <c r="A16" s="8" t="s">
        <v>8</v>
      </c>
      <c r="B16" s="18" t="s">
        <v>68</v>
      </c>
      <c r="C16" s="19" t="s">
        <v>80</v>
      </c>
      <c r="D16" s="19" t="s">
        <v>81</v>
      </c>
      <c r="E16" s="21"/>
      <c r="F16" s="26">
        <f>+F15</f>
        <v>0.28999999999999998</v>
      </c>
      <c r="G16" s="21"/>
      <c r="H16" s="26">
        <f>+H15</f>
        <v>0.1</v>
      </c>
      <c r="I16" s="21"/>
      <c r="J16" s="26">
        <f>+J15</f>
        <v>0.15</v>
      </c>
      <c r="K16" s="21"/>
      <c r="L16" s="26">
        <f>+L15</f>
        <v>0.27</v>
      </c>
      <c r="M16" s="21"/>
      <c r="N16" s="26">
        <f>+N15</f>
        <v>0.19</v>
      </c>
      <c r="O16" s="25">
        <f t="shared" si="0"/>
        <v>0</v>
      </c>
    </row>
    <row r="17" spans="1:26" ht="66.75" customHeight="1" thickBot="1" x14ac:dyDescent="0.3">
      <c r="A17" s="8" t="s">
        <v>9</v>
      </c>
      <c r="B17" s="18" t="s">
        <v>73</v>
      </c>
      <c r="C17" s="19" t="s">
        <v>69</v>
      </c>
      <c r="D17" s="19" t="s">
        <v>82</v>
      </c>
      <c r="E17" s="21"/>
      <c r="F17" s="26">
        <f>+F16</f>
        <v>0.28999999999999998</v>
      </c>
      <c r="G17" s="21"/>
      <c r="H17" s="26">
        <f>+H16</f>
        <v>0.1</v>
      </c>
      <c r="I17" s="21"/>
      <c r="J17" s="26">
        <f>+J16</f>
        <v>0.15</v>
      </c>
      <c r="K17" s="21"/>
      <c r="L17" s="26">
        <f>+L16</f>
        <v>0.27</v>
      </c>
      <c r="M17" s="21"/>
      <c r="N17" s="26">
        <f>+N16</f>
        <v>0.19</v>
      </c>
      <c r="O17" s="25">
        <f t="shared" si="0"/>
        <v>0</v>
      </c>
    </row>
    <row r="18" spans="1:26" ht="75.75" customHeight="1" thickBot="1" x14ac:dyDescent="0.3">
      <c r="A18" s="17" t="s">
        <v>10</v>
      </c>
      <c r="B18" s="18" t="s">
        <v>73</v>
      </c>
      <c r="C18" s="19" t="s">
        <v>71</v>
      </c>
      <c r="D18" s="19" t="s">
        <v>83</v>
      </c>
      <c r="E18" s="21"/>
      <c r="F18" s="26">
        <f>+F17</f>
        <v>0.28999999999999998</v>
      </c>
      <c r="G18" s="21"/>
      <c r="H18" s="26">
        <f>+H17</f>
        <v>0.1</v>
      </c>
      <c r="I18" s="21"/>
      <c r="J18" s="26">
        <f>+J17</f>
        <v>0.15</v>
      </c>
      <c r="K18" s="21"/>
      <c r="L18" s="26">
        <f>+L17</f>
        <v>0.27</v>
      </c>
      <c r="M18" s="21"/>
      <c r="N18" s="26">
        <f>+N17</f>
        <v>0.19</v>
      </c>
      <c r="O18" s="25">
        <f t="shared" si="0"/>
        <v>0</v>
      </c>
      <c r="P18" s="13" t="s">
        <v>45</v>
      </c>
      <c r="Q18" s="13" t="s">
        <v>46</v>
      </c>
    </row>
    <row r="19" spans="1:26" ht="70.5" customHeight="1" x14ac:dyDescent="0.25">
      <c r="O19" s="22">
        <f>SUM(O2:O18)</f>
        <v>0</v>
      </c>
      <c r="P19" s="22">
        <f>J23+((O19-I23)/(I22-I23)*(J22-J23))</f>
        <v>48.378555083360574</v>
      </c>
      <c r="Q19" s="23">
        <f>P19*K21</f>
        <v>21770.349787512259</v>
      </c>
    </row>
    <row r="20" spans="1:26" x14ac:dyDescent="0.25">
      <c r="V20" s="4"/>
    </row>
    <row r="21" spans="1:26" x14ac:dyDescent="0.25">
      <c r="I21" s="2"/>
      <c r="J21" s="16" t="s">
        <v>45</v>
      </c>
      <c r="K21" s="2">
        <v>450</v>
      </c>
      <c r="S21" s="35" t="s">
        <v>35</v>
      </c>
      <c r="T21" s="35"/>
      <c r="V21" s="4"/>
    </row>
    <row r="22" spans="1:26" x14ac:dyDescent="0.25">
      <c r="I22" s="2">
        <v>31.4</v>
      </c>
      <c r="J22" s="2">
        <v>150</v>
      </c>
      <c r="K22" s="14"/>
      <c r="S22" s="1">
        <v>6</v>
      </c>
      <c r="T22" s="12" t="s">
        <v>23</v>
      </c>
      <c r="V22" s="4"/>
      <c r="X22" s="30" t="s">
        <v>72</v>
      </c>
      <c r="Y22" s="30"/>
    </row>
    <row r="23" spans="1:26" ht="30" x14ac:dyDescent="0.25">
      <c r="I23" s="2">
        <v>0.81</v>
      </c>
      <c r="J23" s="2">
        <v>51</v>
      </c>
      <c r="K23" s="4"/>
      <c r="S23" s="1">
        <v>5</v>
      </c>
      <c r="T23" s="3" t="s">
        <v>22</v>
      </c>
      <c r="V23" s="4"/>
      <c r="X23" s="3" t="s">
        <v>27</v>
      </c>
      <c r="Y23" s="1">
        <v>1</v>
      </c>
    </row>
    <row r="24" spans="1:26" ht="30" x14ac:dyDescent="0.25">
      <c r="S24" s="1">
        <v>4</v>
      </c>
      <c r="T24" s="3" t="s">
        <v>21</v>
      </c>
      <c r="V24" s="4"/>
      <c r="X24" s="3" t="s">
        <v>26</v>
      </c>
      <c r="Y24" s="1">
        <v>2</v>
      </c>
    </row>
    <row r="25" spans="1:26" ht="60" x14ac:dyDescent="0.25">
      <c r="S25" s="1">
        <v>3</v>
      </c>
      <c r="T25" s="3" t="s">
        <v>20</v>
      </c>
      <c r="V25" s="4"/>
      <c r="X25" s="3" t="s">
        <v>28</v>
      </c>
      <c r="Y25" s="1">
        <v>2</v>
      </c>
      <c r="Z25" t="s">
        <v>33</v>
      </c>
    </row>
    <row r="26" spans="1:26" ht="60" x14ac:dyDescent="0.25">
      <c r="S26" s="1">
        <v>2</v>
      </c>
      <c r="T26" s="3" t="s">
        <v>19</v>
      </c>
      <c r="V26" s="4"/>
      <c r="X26" s="3" t="s">
        <v>29</v>
      </c>
      <c r="Y26" s="1">
        <v>3</v>
      </c>
      <c r="Z26" t="s">
        <v>33</v>
      </c>
    </row>
    <row r="27" spans="1:26" x14ac:dyDescent="0.25">
      <c r="S27" s="1">
        <v>1</v>
      </c>
      <c r="T27" s="3" t="s">
        <v>18</v>
      </c>
      <c r="V27" s="4"/>
    </row>
    <row r="28" spans="1:26" x14ac:dyDescent="0.25">
      <c r="V28" s="4"/>
    </row>
    <row r="29" spans="1:26" x14ac:dyDescent="0.25">
      <c r="V29" s="4"/>
    </row>
    <row r="30" spans="1:26" x14ac:dyDescent="0.25">
      <c r="S30" s="45" t="s">
        <v>36</v>
      </c>
      <c r="T30" s="46"/>
      <c r="V30" s="4"/>
    </row>
    <row r="31" spans="1:26" x14ac:dyDescent="0.25">
      <c r="S31" s="6" t="s">
        <v>37</v>
      </c>
      <c r="T31" s="6">
        <v>2</v>
      </c>
      <c r="V31" s="4"/>
      <c r="X31" s="30" t="s">
        <v>39</v>
      </c>
      <c r="Y31" s="30"/>
    </row>
    <row r="32" spans="1:26" x14ac:dyDescent="0.25">
      <c r="S32" s="6" t="s">
        <v>38</v>
      </c>
      <c r="T32" s="6">
        <v>1</v>
      </c>
      <c r="U32" t="s">
        <v>53</v>
      </c>
      <c r="V32" s="4"/>
      <c r="X32" s="1" t="s">
        <v>31</v>
      </c>
      <c r="Y32" s="1">
        <v>1</v>
      </c>
    </row>
    <row r="33" spans="19:25" x14ac:dyDescent="0.25">
      <c r="V33" s="4"/>
      <c r="X33" s="1" t="s">
        <v>32</v>
      </c>
      <c r="Y33" s="1">
        <v>0</v>
      </c>
    </row>
    <row r="34" spans="19:25" x14ac:dyDescent="0.25">
      <c r="V34" s="4"/>
    </row>
    <row r="35" spans="19:25" x14ac:dyDescent="0.25">
      <c r="V35" s="4"/>
    </row>
    <row r="36" spans="19:25" ht="38.25" x14ac:dyDescent="0.25">
      <c r="S36" s="15" t="s">
        <v>48</v>
      </c>
      <c r="T36" s="15" t="s">
        <v>49</v>
      </c>
      <c r="U36" s="15" t="s">
        <v>50</v>
      </c>
      <c r="V36" s="15" t="s">
        <v>51</v>
      </c>
      <c r="W36" s="15" t="s">
        <v>52</v>
      </c>
      <c r="X36" s="15" t="s">
        <v>47</v>
      </c>
    </row>
    <row r="37" spans="19:25" x14ac:dyDescent="0.25">
      <c r="S37" s="27">
        <v>0.28999999999999998</v>
      </c>
      <c r="T37" s="27">
        <v>0.1</v>
      </c>
      <c r="U37" s="27">
        <v>0.15</v>
      </c>
      <c r="V37" s="28">
        <v>0.27</v>
      </c>
      <c r="W37" s="27">
        <v>0.19</v>
      </c>
      <c r="X37" s="29">
        <f>SUM(S37:W37)</f>
        <v>1</v>
      </c>
    </row>
    <row r="38" spans="19:25" x14ac:dyDescent="0.25">
      <c r="V38" s="4"/>
    </row>
    <row r="39" spans="19:25" x14ac:dyDescent="0.25">
      <c r="V39" s="4"/>
    </row>
    <row r="40" spans="19:25" x14ac:dyDescent="0.25">
      <c r="U40" s="6"/>
      <c r="V40" s="2" t="s">
        <v>55</v>
      </c>
      <c r="W40" s="6" t="s">
        <v>56</v>
      </c>
    </row>
    <row r="41" spans="19:25" x14ac:dyDescent="0.25">
      <c r="U41" s="6">
        <v>0</v>
      </c>
      <c r="V41" s="2">
        <v>0.81</v>
      </c>
      <c r="W41" s="6">
        <v>51</v>
      </c>
    </row>
    <row r="42" spans="19:25" x14ac:dyDescent="0.25">
      <c r="U42" s="6"/>
      <c r="V42" s="2" t="s">
        <v>55</v>
      </c>
      <c r="W42" s="6" t="s">
        <v>57</v>
      </c>
    </row>
    <row r="43" spans="19:25" x14ac:dyDescent="0.25">
      <c r="U43" s="6">
        <v>1</v>
      </c>
      <c r="V43" s="2">
        <v>31.4</v>
      </c>
      <c r="W43" s="6">
        <v>150</v>
      </c>
    </row>
    <row r="44" spans="19:25" x14ac:dyDescent="0.25">
      <c r="V44" s="4"/>
    </row>
    <row r="45" spans="19:25" x14ac:dyDescent="0.25">
      <c r="V45" s="4"/>
    </row>
    <row r="46" spans="19:25" x14ac:dyDescent="0.25">
      <c r="V46" s="4"/>
    </row>
  </sheetData>
  <mergeCells count="46">
    <mergeCell ref="X22:Y22"/>
    <mergeCell ref="O3:O4"/>
    <mergeCell ref="K3:K4"/>
    <mergeCell ref="I3:I4"/>
    <mergeCell ref="E3:E4"/>
    <mergeCell ref="F3:F4"/>
    <mergeCell ref="H3:H4"/>
    <mergeCell ref="J3:J4"/>
    <mergeCell ref="L3:L4"/>
    <mergeCell ref="M3:M4"/>
    <mergeCell ref="N3:N4"/>
    <mergeCell ref="O6:O8"/>
    <mergeCell ref="F6:F8"/>
    <mergeCell ref="H6:H8"/>
    <mergeCell ref="J6:J8"/>
    <mergeCell ref="L6:L8"/>
    <mergeCell ref="E6:E8"/>
    <mergeCell ref="G6:G8"/>
    <mergeCell ref="I6:I8"/>
    <mergeCell ref="K6:K8"/>
    <mergeCell ref="M6:M8"/>
    <mergeCell ref="M10:M14"/>
    <mergeCell ref="N10:N14"/>
    <mergeCell ref="G3:G4"/>
    <mergeCell ref="S30:T30"/>
    <mergeCell ref="N6:N8"/>
    <mergeCell ref="O10:O14"/>
    <mergeCell ref="J10:J14"/>
    <mergeCell ref="K10:K14"/>
    <mergeCell ref="L10:L14"/>
    <mergeCell ref="X31:Y31"/>
    <mergeCell ref="A10:A14"/>
    <mergeCell ref="A3:A4"/>
    <mergeCell ref="A6:A8"/>
    <mergeCell ref="S21:T21"/>
    <mergeCell ref="C3:C4"/>
    <mergeCell ref="C6:C8"/>
    <mergeCell ref="C10:C14"/>
    <mergeCell ref="E10:E14"/>
    <mergeCell ref="F10:F14"/>
    <mergeCell ref="G10:G14"/>
    <mergeCell ref="H10:H14"/>
    <mergeCell ref="I10:I14"/>
    <mergeCell ref="B3:B4"/>
    <mergeCell ref="B6:B8"/>
    <mergeCell ref="B10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Hidalgo Bourgeat</dc:creator>
  <cp:lastModifiedBy>Verónica del Cisne Granda Gonzalez</cp:lastModifiedBy>
  <dcterms:created xsi:type="dcterms:W3CDTF">2022-03-16T15:39:59Z</dcterms:created>
  <dcterms:modified xsi:type="dcterms:W3CDTF">2023-12-15T13:42:16Z</dcterms:modified>
</cp:coreProperties>
</file>